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9440" windowHeight="11760" tabRatio="704" firstSheet="11" activeTab="22"/>
  </bookViews>
  <sheets>
    <sheet name="итог" sheetId="1" r:id="rId1"/>
    <sheet name="адм" sheetId="2" r:id="rId2"/>
    <sheet name="РСХУ" sheetId="3" r:id="rId3"/>
    <sheet name="КСШ 1" sheetId="4" r:id="rId4"/>
    <sheet name="Кл сс" sheetId="5" r:id="rId5"/>
    <sheet name="терем" sheetId="6" r:id="rId6"/>
    <sheet name="сказка" sheetId="7" r:id="rId7"/>
    <sheet name="аленушка" sheetId="8" r:id="rId8"/>
    <sheet name="петух сош" sheetId="9" r:id="rId9"/>
    <sheet name="север сош" sheetId="10" r:id="rId10"/>
    <sheet name="н-в сош" sheetId="11" r:id="rId11"/>
    <sheet name="спорт " sheetId="12" r:id="rId12"/>
    <sheet name="истимис сс" sheetId="14" r:id="rId13"/>
    <sheet name="новоп сс" sheetId="15" r:id="rId14"/>
    <sheet name="каип сс" sheetId="16" r:id="rId15"/>
    <sheet name="целин сс" sheetId="17" r:id="rId16"/>
    <sheet name="север сс" sheetId="18" r:id="rId17"/>
    <sheet name="культура" sheetId="19" r:id="rId18"/>
    <sheet name="покровка сс" sheetId="20" r:id="rId19"/>
    <sheet name="зп сс" sheetId="21" r:id="rId20"/>
    <sheet name="васил сс" sheetId="23" r:id="rId21"/>
    <sheet name="петухи сс" sheetId="24" r:id="rId22"/>
    <sheet name="сош2" sheetId="25" r:id="rId23"/>
  </sheets>
  <definedNames>
    <definedName name="_xlnm.Print_Area" localSheetId="0">итог!$A$1:$L$42</definedName>
  </definedNames>
  <calcPr calcId="125725"/>
</workbook>
</file>

<file path=xl/calcChain.xml><?xml version="1.0" encoding="utf-8"?>
<calcChain xmlns="http://schemas.openxmlformats.org/spreadsheetml/2006/main">
  <c r="J13" i="1"/>
  <c r="B13" s="1"/>
  <c r="B12"/>
  <c r="F13"/>
  <c r="F12"/>
  <c r="F11"/>
  <c r="F10"/>
  <c r="B15" i="4" l="1"/>
  <c r="B13"/>
  <c r="B12"/>
  <c r="B11"/>
  <c r="B10"/>
  <c r="B13" i="3" l="1"/>
  <c r="B12"/>
  <c r="B11"/>
  <c r="B10"/>
  <c r="B42" i="1"/>
  <c r="B41"/>
  <c r="B40"/>
  <c r="B39"/>
  <c r="B38"/>
  <c r="B37"/>
  <c r="B36"/>
  <c r="B35"/>
  <c r="B34"/>
  <c r="B33"/>
  <c r="B32"/>
  <c r="B31"/>
  <c r="B30"/>
  <c r="B29"/>
  <c r="H27"/>
  <c r="H26"/>
  <c r="H25"/>
  <c r="G25"/>
  <c r="F25"/>
  <c r="E25"/>
  <c r="D25"/>
  <c r="H24"/>
  <c r="G24"/>
  <c r="F24"/>
  <c r="E24"/>
  <c r="D24"/>
  <c r="H23"/>
  <c r="G23"/>
  <c r="F23"/>
  <c r="E23"/>
  <c r="D23"/>
  <c r="C25"/>
  <c r="C24"/>
  <c r="C23"/>
  <c r="L15"/>
  <c r="K15"/>
  <c r="J15"/>
  <c r="I15"/>
  <c r="L14"/>
  <c r="K14"/>
  <c r="J14"/>
  <c r="I14"/>
  <c r="L13"/>
  <c r="K13"/>
  <c r="I13"/>
  <c r="L12"/>
  <c r="K12"/>
  <c r="J12"/>
  <c r="I12"/>
  <c r="L11"/>
  <c r="K11"/>
  <c r="J11"/>
  <c r="I11"/>
  <c r="L10"/>
  <c r="K10"/>
  <c r="J10"/>
  <c r="I10"/>
  <c r="B27" i="25"/>
  <c r="B26"/>
  <c r="B25"/>
  <c r="B24"/>
  <c r="B23"/>
  <c r="B21"/>
  <c r="B20"/>
  <c r="B19"/>
  <c r="B18"/>
  <c r="B17"/>
  <c r="B15"/>
  <c r="B14"/>
  <c r="B13"/>
  <c r="B12"/>
  <c r="B11"/>
  <c r="B10"/>
  <c r="B27" i="24" l="1"/>
  <c r="B26"/>
  <c r="B25"/>
  <c r="B24"/>
  <c r="B23"/>
  <c r="B21"/>
  <c r="B20"/>
  <c r="B19"/>
  <c r="B18"/>
  <c r="B17"/>
  <c r="B15"/>
  <c r="B14"/>
  <c r="B12"/>
  <c r="B11"/>
  <c r="B10"/>
  <c r="B13" l="1"/>
  <c r="B27" i="23"/>
  <c r="B26"/>
  <c r="B25"/>
  <c r="B24"/>
  <c r="B23"/>
  <c r="B21"/>
  <c r="B20"/>
  <c r="B19"/>
  <c r="B18"/>
  <c r="B17"/>
  <c r="B15"/>
  <c r="B14"/>
  <c r="B13"/>
  <c r="B12"/>
  <c r="B11"/>
  <c r="B10"/>
  <c r="B27" i="21" l="1"/>
  <c r="B26"/>
  <c r="B25"/>
  <c r="B24"/>
  <c r="B23"/>
  <c r="B21"/>
  <c r="B20"/>
  <c r="B19"/>
  <c r="B18"/>
  <c r="B17"/>
  <c r="B15"/>
  <c r="B14"/>
  <c r="B13"/>
  <c r="B12"/>
  <c r="B11"/>
  <c r="B10"/>
  <c r="B27" i="20" l="1"/>
  <c r="B26"/>
  <c r="B25"/>
  <c r="B24"/>
  <c r="B23"/>
  <c r="B21"/>
  <c r="B20"/>
  <c r="B19"/>
  <c r="B18"/>
  <c r="B17"/>
  <c r="B15"/>
  <c r="B14"/>
  <c r="B13"/>
  <c r="B12"/>
  <c r="B11"/>
  <c r="B10"/>
  <c r="B27" i="19" l="1"/>
  <c r="B26"/>
  <c r="B25"/>
  <c r="B24"/>
  <c r="B23"/>
  <c r="B21"/>
  <c r="B20"/>
  <c r="B19"/>
  <c r="B18"/>
  <c r="B17"/>
  <c r="B15"/>
  <c r="B14"/>
  <c r="B13"/>
  <c r="B12"/>
  <c r="B11"/>
  <c r="B10"/>
  <c r="B27" i="18" l="1"/>
  <c r="B26"/>
  <c r="B25"/>
  <c r="B24"/>
  <c r="B23"/>
  <c r="B21"/>
  <c r="B20"/>
  <c r="B19"/>
  <c r="B18"/>
  <c r="B17"/>
  <c r="B15"/>
  <c r="B14"/>
  <c r="B13"/>
  <c r="B12"/>
  <c r="B11"/>
  <c r="B10"/>
  <c r="B27" i="17" l="1"/>
  <c r="B26"/>
  <c r="B25"/>
  <c r="B24"/>
  <c r="B23"/>
  <c r="B21"/>
  <c r="B20"/>
  <c r="B19"/>
  <c r="B18"/>
  <c r="B17"/>
  <c r="B15"/>
  <c r="B14"/>
  <c r="B13"/>
  <c r="B12"/>
  <c r="B11"/>
  <c r="B10"/>
  <c r="B27" i="16" l="1"/>
  <c r="B26"/>
  <c r="B25"/>
  <c r="B24"/>
  <c r="B23"/>
  <c r="B21"/>
  <c r="B20"/>
  <c r="B19"/>
  <c r="B18"/>
  <c r="B17"/>
  <c r="B15"/>
  <c r="B14"/>
  <c r="B13"/>
  <c r="B12"/>
  <c r="B11"/>
  <c r="B10"/>
  <c r="B27" i="15" l="1"/>
  <c r="B26"/>
  <c r="B25"/>
  <c r="B24"/>
  <c r="B23"/>
  <c r="B21"/>
  <c r="B20"/>
  <c r="B19"/>
  <c r="B18"/>
  <c r="B17"/>
  <c r="B15"/>
  <c r="B14"/>
  <c r="B13"/>
  <c r="B12"/>
  <c r="B11"/>
  <c r="B10"/>
  <c r="B27" i="14"/>
  <c r="B26"/>
  <c r="B25"/>
  <c r="B24"/>
  <c r="B23"/>
  <c r="B21"/>
  <c r="B20"/>
  <c r="B19"/>
  <c r="B18"/>
  <c r="B17"/>
  <c r="B15"/>
  <c r="B14"/>
  <c r="B13"/>
  <c r="B12"/>
  <c r="B11"/>
  <c r="B10"/>
  <c r="B27" i="12" l="1"/>
  <c r="B26"/>
  <c r="B25"/>
  <c r="B24"/>
  <c r="B23"/>
  <c r="B21"/>
  <c r="B20"/>
  <c r="B19"/>
  <c r="B18"/>
  <c r="B17"/>
  <c r="B15"/>
  <c r="B14"/>
  <c r="B13"/>
  <c r="B12"/>
  <c r="B11"/>
  <c r="B10"/>
  <c r="B27" i="11" l="1"/>
  <c r="B26"/>
  <c r="B25"/>
  <c r="B24"/>
  <c r="B23"/>
  <c r="B21"/>
  <c r="B20"/>
  <c r="B19"/>
  <c r="B18"/>
  <c r="B17"/>
  <c r="B15"/>
  <c r="B14"/>
  <c r="B13"/>
  <c r="B12"/>
  <c r="B11"/>
  <c r="B10"/>
  <c r="B27" i="10" l="1"/>
  <c r="B26"/>
  <c r="B25"/>
  <c r="B24"/>
  <c r="B23"/>
  <c r="B21"/>
  <c r="B20"/>
  <c r="B19"/>
  <c r="B18"/>
  <c r="B17"/>
  <c r="B15"/>
  <c r="B14"/>
  <c r="B13"/>
  <c r="B12"/>
  <c r="B11"/>
  <c r="B10"/>
  <c r="B27" i="9" l="1"/>
  <c r="B26"/>
  <c r="B25"/>
  <c r="B24"/>
  <c r="B23"/>
  <c r="B21"/>
  <c r="B20"/>
  <c r="B19"/>
  <c r="B18"/>
  <c r="B17"/>
  <c r="B15"/>
  <c r="B14"/>
  <c r="B13"/>
  <c r="B12"/>
  <c r="B11"/>
  <c r="B10"/>
  <c r="B27" i="8" l="1"/>
  <c r="B26"/>
  <c r="B25"/>
  <c r="B24"/>
  <c r="B23"/>
  <c r="B21"/>
  <c r="B20"/>
  <c r="B19"/>
  <c r="B18"/>
  <c r="B17"/>
  <c r="B15"/>
  <c r="B14"/>
  <c r="B13"/>
  <c r="B12"/>
  <c r="B11"/>
  <c r="B10"/>
  <c r="B27" i="7" l="1"/>
  <c r="B26"/>
  <c r="B25"/>
  <c r="B24"/>
  <c r="B23"/>
  <c r="B21"/>
  <c r="B20"/>
  <c r="B19"/>
  <c r="B18"/>
  <c r="B17"/>
  <c r="B15"/>
  <c r="B14"/>
  <c r="B13"/>
  <c r="B12"/>
  <c r="B11"/>
  <c r="B10"/>
  <c r="B27" i="6" l="1"/>
  <c r="B26"/>
  <c r="B25"/>
  <c r="B24"/>
  <c r="B23"/>
  <c r="B21"/>
  <c r="B20"/>
  <c r="B19"/>
  <c r="B18"/>
  <c r="B17"/>
  <c r="B15"/>
  <c r="B14"/>
  <c r="B13"/>
  <c r="B12"/>
  <c r="B11"/>
  <c r="B10"/>
  <c r="B27" i="5" l="1"/>
  <c r="B26"/>
  <c r="B25"/>
  <c r="B24"/>
  <c r="B23"/>
  <c r="B21"/>
  <c r="B20"/>
  <c r="B19"/>
  <c r="B18"/>
  <c r="B17"/>
  <c r="B15"/>
  <c r="B14"/>
  <c r="B13"/>
  <c r="B12"/>
  <c r="B11"/>
  <c r="B10"/>
  <c r="B27" i="4" l="1"/>
  <c r="B26"/>
  <c r="B25"/>
  <c r="B24"/>
  <c r="B23"/>
  <c r="B21"/>
  <c r="B20"/>
  <c r="B19"/>
  <c r="B18"/>
  <c r="B17"/>
  <c r="B14"/>
  <c r="B27" i="3" l="1"/>
  <c r="B26"/>
  <c r="B25"/>
  <c r="B24"/>
  <c r="B23"/>
  <c r="B21"/>
  <c r="B20"/>
  <c r="B19"/>
  <c r="B18"/>
  <c r="B17"/>
  <c r="B15"/>
  <c r="B14"/>
  <c r="B27" i="2"/>
  <c r="B26"/>
  <c r="B25"/>
  <c r="B24"/>
  <c r="B23"/>
  <c r="B21"/>
  <c r="B20"/>
  <c r="B19"/>
  <c r="B18"/>
  <c r="B17"/>
  <c r="B15"/>
  <c r="B14"/>
  <c r="B13"/>
  <c r="B12"/>
  <c r="B11"/>
  <c r="B10"/>
  <c r="B27" i="1" l="1"/>
  <c r="B26"/>
  <c r="B25"/>
  <c r="B24" l="1"/>
  <c r="B23"/>
  <c r="B20"/>
  <c r="B19"/>
  <c r="B21" l="1"/>
  <c r="B18" l="1"/>
  <c r="B15"/>
  <c r="B14"/>
  <c r="B17" l="1"/>
  <c r="B11"/>
  <c r="B10" l="1"/>
</calcChain>
</file>

<file path=xl/sharedStrings.xml><?xml version="1.0" encoding="utf-8"?>
<sst xmlns="http://schemas.openxmlformats.org/spreadsheetml/2006/main" count="5961" uniqueCount="73">
  <si>
    <t xml:space="preserve">Результаты осуществления закупок товаров, работ, услуг для нужд Алтайского края за </t>
  </si>
  <si>
    <t>год</t>
  </si>
  <si>
    <t>Наименование показателей</t>
  </si>
  <si>
    <t>в том числе:</t>
  </si>
  <si>
    <t>Конкурентные способы определения поставщиков (подрядчиков, исполнителей)</t>
  </si>
  <si>
    <t>конкурс</t>
  </si>
  <si>
    <t>аукцион в электронной форме</t>
  </si>
  <si>
    <t>Х</t>
  </si>
  <si>
    <t>Итого</t>
  </si>
  <si>
    <t>4.9. Количество закупок, к проведению которых привлечены специализированные организации (СО), единиц</t>
  </si>
  <si>
    <t>4.11. Количество закупок, для которых обоснование НМЦК проводилось сторонними организациями (ценовыми центрами), единиц</t>
  </si>
  <si>
    <t>Наименование муниципального образования (городского округа)</t>
  </si>
  <si>
    <t>запрос котировок в электронной форме</t>
  </si>
  <si>
    <t>запрос предложений в электронной форме</t>
  </si>
  <si>
    <t>открытый в электронной форме</t>
  </si>
  <si>
    <t>открытый с ограниченным участием в электронной форме</t>
  </si>
  <si>
    <t>открытый двухэтапный в электронной форме</t>
  </si>
  <si>
    <t>I Закупки у единственного поставщика</t>
  </si>
  <si>
    <t>1.1. Количество заключенных контрактов, единиц</t>
  </si>
  <si>
    <t xml:space="preserve">1.2. Стоимость заключенных контрактов, тыс. руб. </t>
  </si>
  <si>
    <t>1.3. Общая стоимость расторгнутых контрактов, тыс. руб.</t>
  </si>
  <si>
    <t>1.4. Общая сумма изменения стоимости контрактов, тыс. руб.</t>
  </si>
  <si>
    <t>II Исполнение требований законодательства о закупках товаров, работ, услуг.</t>
  </si>
  <si>
    <t>2.1. Количество решений ФАС о нарушении законодательства при осуществлении закупок (не оспоренных в суде), единиц</t>
  </si>
  <si>
    <t>2.2. Количество судебных решений в отношении заказчиков, уполномоченных органов, уполномоченных учреждений, единиц</t>
  </si>
  <si>
    <t>2.3. Количество закупок, проверенных органами аудита, единиц</t>
  </si>
  <si>
    <t>2.4. Количество закупок, по которым выявлены нарушения органами аудита, единиц</t>
  </si>
  <si>
    <t>2.5. Количество закупок, по которым выявлены нарушения органами контроля, единиц</t>
  </si>
  <si>
    <t>III Исполнение контрактов и результаты применения заказчиками мер гражданско-правовой ответственности при реализации законодательства о закупках товаров, работ, услуг.</t>
  </si>
  <si>
    <t>3.1. Удержанное обеспечение заявки на участие в торгах при уклонении участника размещения заказа от подписания контракта, тыс. руб.</t>
  </si>
  <si>
    <t>3.2. Общее количество контрактов, по которым произошло взыскание обеспечения исполнения контракта, представленное в виде банковской гарантии, выданной банком, или внесением денежных средств на указанный заказчиком счет, единиц</t>
  </si>
  <si>
    <t>3.3. Взысканное обеспечение исполнения контракта при неисполнении или ненадлежащем исполнение поставщиком (исполнителем, подрядчиком) обязательств, тыс. руб.</t>
  </si>
  <si>
    <t>3.4. Общее количество контрактов, направленных на согласование в контролирующие органы по итогам несостоявшихся процедур определения поставщика, единиц</t>
  </si>
  <si>
    <t>3.5. Количество отказов согласования заключения контрактов из числа направленных в контролирующие органы по итогам несостоявшихся процедур определения поставщика, единиц</t>
  </si>
  <si>
    <t>IV Профессионализм заказчиков.</t>
  </si>
  <si>
    <t>4.1. Количество контрактных управляющих, человек</t>
  </si>
  <si>
    <t>4.2. Количество прошедших повышение квалификации или переподготовку по Федеральному закону № 44-ФЗ контрактных управляющих, человек</t>
  </si>
  <si>
    <t xml:space="preserve">4.3. Количество сотрудников контрактных служб, человек </t>
  </si>
  <si>
    <t>4.4. Количество прошедших повышение квалификации или переподготовку по Федеральному закону № 44-ФЗ сотрудников контрактных служб, человек</t>
  </si>
  <si>
    <t>4.5. Количество членов комиссий, человек</t>
  </si>
  <si>
    <t>4.6. Количество прошедших повышение квалификации или переподготовку по Федеральному закону № 44-ФЗ членов комиссий, человек</t>
  </si>
  <si>
    <t>4.7. Количество руководителей заказчиков, человек</t>
  </si>
  <si>
    <t>4.8. Количество прошедших повышение квалификации или переподготовку по Федеральному закону № 44-ФЗ руководителей заказчиков, человек</t>
  </si>
  <si>
    <t>4.13. Количество случаев привлечения экспертов и экспертных организаций для экспертизы результатов исполнения контрактов, единиц</t>
  </si>
  <si>
    <t>4.10. Общая сумма муниципальных контрактов, заключенных на оказание услуг СО, тыс. руб.</t>
  </si>
  <si>
    <t>4.12. Общая сумма муниципальных контрактов на привлечение сторонних организаций (ценовых центров), тыс. руб.</t>
  </si>
  <si>
    <t>4.14. Общая сумма муниципальных контрактов на привлечение экспертов и экспертных организаций для экспертизы результатов исполнения контрактов, тыс. руб.</t>
  </si>
  <si>
    <t xml:space="preserve">из них: с поставщиками, зарегистрированными в Алтайском крае </t>
  </si>
  <si>
    <t xml:space="preserve"> в соответствии с п.1, 8, 29 ч.1 ст. 93 Федерального закона № 44-ФЗ</t>
  </si>
  <si>
    <t xml:space="preserve"> в соответствии с п. 4 ч.1 ст. 93 Федерального закона № 44-ФЗ</t>
  </si>
  <si>
    <t xml:space="preserve"> в соответствии с п. 5 ч.1 ст. 93 Федерального закона № 44-ФЗ</t>
  </si>
  <si>
    <t>Закупки у единственного поставщика</t>
  </si>
  <si>
    <t>иные, за исключением осуществленных  в соответствии с п. 25, 25.1 - 25.3 ч.1 ст. 93 Федерального закона № 44-ФЗ</t>
  </si>
  <si>
    <t xml:space="preserve">Администрация Ключевского сельского совета </t>
  </si>
  <si>
    <t>МБОУ "Северская СОШ"</t>
  </si>
  <si>
    <t>Ключевский район</t>
  </si>
  <si>
    <t>Ключевский район                                       Комитет по культуре</t>
  </si>
  <si>
    <t xml:space="preserve">Ключевский район </t>
  </si>
  <si>
    <t>МБОУ "Ключевская СОШ № 1"</t>
  </si>
  <si>
    <t xml:space="preserve">Муниципальное бюджетное дошкольное образовательное учреждение Ключевский «Детский сад №2 « Теремок» комбинированного вида»  Ключевского района Алтайского края
</t>
  </si>
  <si>
    <t xml:space="preserve">Муниципальное бюджетное  образовательное учреждение  Ключевский детский сад № 3 «Сказка»
  Ключевского района Алтайского края
</t>
  </si>
  <si>
    <t>Муниципальное бюджетное дошкольное образовательное учреждение Ключевский «Детский сад №1 «Аленушка» комбинированного вида» Ключевского района Алтайского края</t>
  </si>
  <si>
    <t>Новоцелинный сельсовет</t>
  </si>
  <si>
    <t>Администрация Васильчуковского сельсовета Ключевского района Алтайского края</t>
  </si>
  <si>
    <t xml:space="preserve">Управление сельского хазяйства и продовольствия администрации Ключевского района Алтайского края </t>
  </si>
  <si>
    <t xml:space="preserve">МУНИЦИПАЛЬНОЕ БЮДЖЕТНОЕ ОБЩЕОБРАЗОВАТЕЛЬНОЕ УЧРЕЖДЕНИЕ "ПЕТУХОВСКАЯ СРЕДНЯЯ ОБЩЕОБРАЗОВАТЕЛЬНАЯ ШКОЛА ИМЕНИ КАВАЛЕРА ОРДЕНА КРАСНОЙ ЗВЕЗДЫ СЕРГЕЯ АЛЕКСАНДРОВИЧА ЧИГАНОВА" КЛЮЧЕВСКОГО РАЙОНА АЛТАЙСКОГО КРАЯ </t>
  </si>
  <si>
    <t xml:space="preserve">МУНИЦИПАЛЬНОЕ БЮДЖЕТНОЕ ОБЩЕОБРАЗОВАТЕЛЬНОЕ УЧРЕЖДЕНИЕ "НОВОПОЛТАВСКАЯ СРЕДНЯЯ ОБЩЕОБРАЗОВАТЕЛЬНАЯ ШКОЛА ИМЕНИ Н.В. КУРЧЕНКО" КЛЮЧЕВСКОГО РАЙОНА АЛТАЙСКОГО КРАЯ 
</t>
  </si>
  <si>
    <t>Северский сельский совет</t>
  </si>
  <si>
    <t>Покровский с/с</t>
  </si>
  <si>
    <t>Зеленополянский с/с</t>
  </si>
  <si>
    <t>Администрация Петуховского сельсовета Ключевского района Алтайского края</t>
  </si>
  <si>
    <t xml:space="preserve">МБОУ «Ключевская СОШ № 2» </t>
  </si>
  <si>
    <t>Истимис с/с</t>
  </si>
</sst>
</file>

<file path=xl/styles.xml><?xml version="1.0" encoding="utf-8"?>
<styleSheet xmlns="http://schemas.openxmlformats.org/spreadsheetml/2006/main">
  <numFmts count="1">
    <numFmt numFmtId="164" formatCode="[&lt;0]&quot;x&quot;;0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1" fontId="4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/>
    <xf numFmtId="164" fontId="0" fillId="6" borderId="0" xfId="0" applyNumberFormat="1" applyFill="1" applyBorder="1" applyAlignment="1"/>
    <xf numFmtId="1" fontId="0" fillId="6" borderId="0" xfId="0" applyNumberFormat="1" applyFill="1" applyBorder="1"/>
    <xf numFmtId="164" fontId="3" fillId="0" borderId="1" xfId="0" applyNumberFormat="1" applyFont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center" vertical="center" wrapText="1"/>
    </xf>
    <xf numFmtId="164" fontId="3" fillId="5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/>
    <xf numFmtId="1" fontId="0" fillId="0" borderId="13" xfId="0" applyNumberForma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164" fontId="3" fillId="0" borderId="21" xfId="0" applyNumberFormat="1" applyFont="1" applyBorder="1" applyAlignment="1">
      <alignment horizontal="right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164" fontId="3" fillId="5" borderId="2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90" zoomScaleNormal="100" zoomScaleSheetLayoutView="90" workbookViewId="0">
      <selection activeCell="F13" sqref="F13"/>
    </sheetView>
  </sheetViews>
  <sheetFormatPr defaultRowHeight="15"/>
  <cols>
    <col min="1" max="1" width="61.5703125" customWidth="1"/>
    <col min="3" max="3" width="11.140625" customWidth="1"/>
    <col min="4" max="4" width="13.28515625" customWidth="1"/>
    <col min="5" max="6" width="13.42578125" customWidth="1"/>
    <col min="7" max="7" width="11.85546875" customWidth="1"/>
    <col min="8" max="8" width="12.5703125" customWidth="1"/>
    <col min="9" max="9" width="10.5703125" customWidth="1"/>
    <col min="10" max="10" width="11.42578125" customWidth="1"/>
    <col min="11" max="11" width="10.5703125" customWidth="1"/>
    <col min="12" max="12" width="13.5703125" customWidth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55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5" t="s">
        <v>14</v>
      </c>
      <c r="D7" s="25" t="s">
        <v>15</v>
      </c>
      <c r="E7" s="25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2267</v>
      </c>
      <c r="C10" s="12" t="s">
        <v>7</v>
      </c>
      <c r="D10" s="12" t="s">
        <v>7</v>
      </c>
      <c r="E10" s="12" t="s">
        <v>7</v>
      </c>
      <c r="F10" s="13">
        <f>РСХУ!F10+'КСШ 1'!F10+сош2!F10</f>
        <v>9</v>
      </c>
      <c r="G10" s="14" t="s">
        <v>7</v>
      </c>
      <c r="H10" s="15" t="s">
        <v>7</v>
      </c>
      <c r="I10" s="16">
        <f>адм!I10+РСХУ!I10+'КСШ 1'!I10+'Кл сс'!I10+терем!I10+сказка!I10+аленушка!I10+'петух сош'!I10+'север сош'!I10+'н-в сош'!I10+'спорт '!I10+'истимис сс'!I10+'новоп сс'!I10+'каип сс'!I10+'целин сс'!I10+'север сс'!I10+культура!I10+'покровка сс'!I10+'зп сс'!I10+'васил сс'!I10+'петухи сс'!I10+сош2!I10</f>
        <v>57</v>
      </c>
      <c r="J10" s="16">
        <f>адм!J10+РСХУ!J10+'КСШ 1'!J10+'Кл сс'!J10+терем!J10+сказка!J10+аленушка!J10+'петух сош'!J10+'север сош'!J10+'н-в сош'!J10+'спорт '!J10+'истимис сс'!J10+'новоп сс'!J10+'каип сс'!J10+'целин сс'!J10+'север сс'!J10+культура!J10+'покровка сс'!J10+'зп сс'!J10+'васил сс'!J10+'петухи сс'!J10+сош2!J10</f>
        <v>1683</v>
      </c>
      <c r="K10" s="16">
        <f>адм!K10+РСХУ!K10+'КСШ 1'!K10+'Кл сс'!K10+терем!K10+сказка!K10+аленушка!K10+'петух сош'!K10+'север сош'!K10+'н-в сош'!K10+'спорт '!K10+'истимис сс'!K10+'новоп сс'!K10+'каип сс'!K10+'целин сс'!K10+'север сс'!K10+культура!K10+'покровка сс'!K10+'зп сс'!K10+'васил сс'!K10+'петухи сс'!K10+сош2!K10</f>
        <v>514</v>
      </c>
      <c r="L10" s="16">
        <f>адм!L10+РСХУ!L10+'КСШ 1'!L10+'Кл сс'!L10+терем!L10+сказка!L10+аленушка!L10+'петух сош'!L10+'север сош'!L10+'н-в сош'!L10+'спорт '!L10+'истимис сс'!L10+'новоп сс'!L10+'каип сс'!L10+'целин сс'!L10+'север сс'!L10+культура!L10+'покровка сс'!L10+'зп сс'!L10+'васил сс'!L10+'петухи сс'!L10+сош2!L10</f>
        <v>13</v>
      </c>
    </row>
    <row r="11" spans="1:12" s="1" customFormat="1" ht="90.75" customHeight="1">
      <c r="A11" s="35" t="s">
        <v>47</v>
      </c>
      <c r="B11" s="17">
        <f t="shared" si="0"/>
        <v>2262</v>
      </c>
      <c r="C11" s="12" t="s">
        <v>7</v>
      </c>
      <c r="D11" s="12" t="s">
        <v>7</v>
      </c>
      <c r="E11" s="12" t="s">
        <v>7</v>
      </c>
      <c r="F11" s="13">
        <f>РСХУ!F11+'КСШ 1'!F11+сош2!F11</f>
        <v>8</v>
      </c>
      <c r="G11" s="14" t="s">
        <v>7</v>
      </c>
      <c r="H11" s="19" t="s">
        <v>7</v>
      </c>
      <c r="I11" s="16">
        <f>адм!I11+РСХУ!I11+'КСШ 1'!I11+'Кл сс'!I11+терем!I11+сказка!I11+аленушка!I11+'петух сош'!I11+'север сош'!I11+'н-в сош'!I11+'спорт '!I11+'истимис сс'!I11+'новоп сс'!I11+'каип сс'!I11+'целин сс'!I11+'север сс'!I11+культура!I11+'покровка сс'!I11+'зп сс'!I11+'васил сс'!I11+'петухи сс'!I11+сош2!I11</f>
        <v>50</v>
      </c>
      <c r="J11" s="16">
        <f>адм!J11+РСХУ!J11+'КСШ 1'!J11+'Кл сс'!J11+терем!J11+сказка!J11+аленушка!J11+'петух сош'!J11+'север сош'!J11+'н-в сош'!J11+'спорт '!J11+'истимис сс'!J11+'новоп сс'!J11+'каип сс'!J11+'целин сс'!J11+'север сс'!J11+культура!J11+'покровка сс'!J11+'зп сс'!J11+'васил сс'!J11+'петухи сс'!J11+сош2!J11</f>
        <v>1689</v>
      </c>
      <c r="K11" s="16">
        <f>адм!K11+РСХУ!K11+'КСШ 1'!K11+'Кл сс'!K11+терем!K11+сказка!K11+аленушка!K11+'петух сош'!K11+'север сош'!K11+'н-в сош'!K11+'спорт '!K11+'истимис сс'!K11+'новоп сс'!K11+'каип сс'!K11+'целин сс'!K11+'север сс'!K11+культура!K11+'покровка сс'!K11+'зп сс'!K11+'васил сс'!K11+'петухи сс'!K11+сош2!K11</f>
        <v>514</v>
      </c>
      <c r="L11" s="16">
        <f>адм!L11+РСХУ!L11+'КСШ 1'!L11+'Кл сс'!L11+терем!L11+сказка!L11+аленушка!L11+'петух сош'!L11+'север сош'!L11+'н-в сош'!L11+'спорт '!L11+'истимис сс'!L11+'новоп сс'!L11+'каип сс'!L11+'целин сс'!L11+'север сс'!L11+культура!L11+'покровка сс'!L11+'зп сс'!L11+'васил сс'!L11+'петухи сс'!L11+сош2!L11</f>
        <v>9</v>
      </c>
    </row>
    <row r="12" spans="1:12">
      <c r="A12" s="35" t="s">
        <v>19</v>
      </c>
      <c r="B12" s="17">
        <f>F12+I12+J12+K12+L12</f>
        <v>241986</v>
      </c>
      <c r="C12" s="12" t="s">
        <v>7</v>
      </c>
      <c r="D12" s="12" t="s">
        <v>7</v>
      </c>
      <c r="E12" s="12" t="s">
        <v>7</v>
      </c>
      <c r="F12" s="13">
        <f>РСХУ!F12+'КСШ 1'!F12+сош2!F12</f>
        <v>118075</v>
      </c>
      <c r="G12" s="14" t="s">
        <v>7</v>
      </c>
      <c r="H12" s="15" t="s">
        <v>7</v>
      </c>
      <c r="I12" s="16">
        <f>адм!I12+РСХУ!I12+'КСШ 1'!I12+'Кл сс'!I12+терем!I12+сказка!I12+аленушка!I12+'петух сош'!I12+'север сош'!I12+'н-в сош'!I12+'спорт '!I12+'истимис сс'!I12+'новоп сс'!I12+'каип сс'!I12+'целин сс'!I12+'север сс'!I12+культура!I12+'покровка сс'!I12+'зп сс'!I12+'васил сс'!I12+'петухи сс'!I12+сош2!I12</f>
        <v>22688</v>
      </c>
      <c r="J12" s="16">
        <f>адм!J12+РСХУ!J12+'КСШ 1'!J12+'Кл сс'!J12+терем!J12+сказка!J12+аленушка!J12+'петух сош'!J12+'север сош'!J12+'н-в сош'!J12+'спорт '!J12+'истимис сс'!J12+'новоп сс'!J12+'каип сс'!J12+'целин сс'!J12+'север сс'!J12+культура!J12+'покровка сс'!J12+'зп сс'!J12+'васил сс'!J12+'петухи сс'!J12+сош2!J12</f>
        <v>71802</v>
      </c>
      <c r="K12" s="16">
        <f>адм!K12+РСХУ!K12+'КСШ 1'!K12+'Кл сс'!K12+терем!K12+сказка!K12+аленушка!K12+'петух сош'!K12+'север сош'!K12+'н-в сош'!K12+'спорт '!K12+'истимис сс'!K12+'новоп сс'!K12+'каип сс'!K12+'целин сс'!K12+'север сс'!K12+культура!K12+'покровка сс'!K12+'зп сс'!K12+'васил сс'!K12+'петухи сс'!K12+сош2!K12</f>
        <v>27922</v>
      </c>
      <c r="L12" s="16">
        <f>адм!L12+РСХУ!L12+'КСШ 1'!L12+'Кл сс'!L12+терем!L12+сказка!L12+аленушка!L12+'петух сош'!L12+'север сош'!L12+'н-в сош'!L12+'спорт '!L12+'истимис сс'!L12+'новоп сс'!L12+'каип сс'!L12+'целин сс'!L12+'север сс'!L12+культура!L12+'покровка сс'!L12+'зп сс'!L12+'васил сс'!L12+'петухи сс'!L12+сош2!L12</f>
        <v>1499</v>
      </c>
    </row>
    <row r="13" spans="1:12" s="1" customFormat="1" ht="88.5" customHeight="1">
      <c r="A13" s="35" t="s">
        <v>47</v>
      </c>
      <c r="B13" s="17">
        <f>F13+I13+J13+K13+L13</f>
        <v>241871</v>
      </c>
      <c r="C13" s="12" t="s">
        <v>7</v>
      </c>
      <c r="D13" s="12" t="s">
        <v>7</v>
      </c>
      <c r="E13" s="12" t="s">
        <v>7</v>
      </c>
      <c r="F13" s="13">
        <f>РСХУ!F13+'КСШ 1'!F13+сош2!F13</f>
        <v>117313</v>
      </c>
      <c r="G13" s="14" t="s">
        <v>7</v>
      </c>
      <c r="H13" s="19" t="s">
        <v>7</v>
      </c>
      <c r="I13" s="16">
        <f>адм!I13+РСХУ!I13+'КСШ 1'!I13+'Кл сс'!I13+терем!I13+сказка!I13+аленушка!I13+'петух сош'!I13+'север сош'!I13+'н-в сош'!I13+'спорт '!I13+'истимис сс'!I13+'новоп сс'!I13+'каип сс'!I13+'целин сс'!I13+'север сс'!I13+культура!I13+'покровка сс'!I13+'зп сс'!I13+'васил сс'!I13+'петухи сс'!I13+сош2!I13</f>
        <v>22567</v>
      </c>
      <c r="J13" s="16">
        <f>адм!J13+РСХУ!J13+'КСШ 1'!J13+'Кл сс'!J13+терем!J13+сказка!J13+аленушка!J13+'петух сош'!J13+'север сош'!J13+'н-в сош'!J13+'спорт '!J13+'истимис сс'!J13+'новоп сс'!J13+'каип сс'!J13+'целин сс'!J13+'север сс'!J13+культура!J13+'покровка сс'!J13+'зп сс'!J13+'васил сс'!J13+'петухи сс'!J13+сош2!J13</f>
        <v>72570</v>
      </c>
      <c r="K13" s="16">
        <f>адм!K13+РСХУ!K13+'КСШ 1'!K13+'Кл сс'!K13+терем!K13+сказка!K13+аленушка!K13+'петух сош'!K13+'север сош'!K13+'н-в сош'!K13+'спорт '!K13+'истимис сс'!K13+'новоп сс'!K13+'каип сс'!K13+'целин сс'!K13+'север сс'!K13+культура!K13+'покровка сс'!K13+'зп сс'!K13+'васил сс'!K13+'петухи сс'!K13+сош2!K13</f>
        <v>27922</v>
      </c>
      <c r="L13" s="16">
        <f>адм!L13+РСХУ!L13+'КСШ 1'!L13+'Кл сс'!L13+терем!L13+сказка!L13+аленушка!L13+'петух сош'!L13+'север сош'!L13+'н-в сош'!L13+'спорт '!L13+'истимис сс'!L13+'новоп сс'!L13+'каип сс'!L13+'целин сс'!L13+'север сс'!L13+культура!L13+'покровка сс'!L13+'зп сс'!L13+'васил сс'!L13+'петухи сс'!L13+сош2!L13</f>
        <v>1499</v>
      </c>
    </row>
    <row r="14" spans="1:12">
      <c r="A14" s="35" t="s">
        <v>20</v>
      </c>
      <c r="B14" s="17">
        <f t="shared" si="0"/>
        <v>0.26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16">
        <f>адм!I14+РСХУ!I14+'КСШ 1'!I14+'Кл сс'!I14+терем!I14+сказка!I14+аленушка!I14+'петух сош'!I14+'север сош'!I14+'н-в сош'!I14+'спорт '!I14+'истимис сс'!I14+'новоп сс'!I14+'каип сс'!I14+'целин сс'!I14+'север сс'!I14+культура!I14+'покровка сс'!I14+'зп сс'!I14+'васил сс'!I14+'петухи сс'!I14+сош2!I14</f>
        <v>0.26</v>
      </c>
      <c r="J14" s="16">
        <f>адм!J14+РСХУ!J14+'КСШ 1'!J14+'Кл сс'!J14+терем!J14+сказка!J14+аленушка!J14+'петух сош'!J14+'север сош'!J14+'н-в сош'!J14+'спорт '!J14+'истимис сс'!J14+'новоп сс'!J14+'каип сс'!J14+'целин сс'!J14+'север сс'!J14+культура!J14+'покровка сс'!J14+'зп сс'!J14+'васил сс'!J14+'петухи сс'!J14+сош2!J14</f>
        <v>0</v>
      </c>
      <c r="K14" s="16">
        <f>адм!K14+РСХУ!K14+'КСШ 1'!K14+'Кл сс'!K14+терем!K14+сказка!K14+аленушка!K14+'петух сош'!K14+'север сош'!K14+'н-в сош'!K14+'спорт '!K14+'истимис сс'!K14+'новоп сс'!K14+'каип сс'!K14+'целин сс'!K14+'север сс'!K14+культура!K14+'покровка сс'!K14+'зп сс'!K14+'васил сс'!K14+'петухи сс'!K14+сош2!K14</f>
        <v>0</v>
      </c>
      <c r="L14" s="16">
        <f>адм!L14+РСХУ!L14+'КСШ 1'!L14+'Кл сс'!L14+терем!L14+сказка!L14+аленушка!L14+'петух сош'!L14+'север сош'!L14+'н-в сош'!L14+'спорт '!L14+'истимис сс'!L14+'новоп сс'!L14+'каип сс'!L14+'целин сс'!L14+'север сс'!L14+культура!L14+'покровка сс'!L14+'зп сс'!L14+'васил сс'!L14+'петухи сс'!L14+сош2!L14</f>
        <v>0</v>
      </c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>
        <f>адм!I15+РСХУ!I15+'КСШ 1'!I15+'Кл сс'!I15+терем!I15+сказка!I15+аленушка!I15+'петух сош'!I15+'север сош'!I15+'н-в сош'!I15+'спорт '!I15+'истимис сс'!I15+'новоп сс'!I15+'каип сс'!I15+'целин сс'!I15+'север сс'!I15+культура!I15+'покровка сс'!I15+'зп сс'!I15+'васил сс'!I15+'петухи сс'!I15+сош2!I15</f>
        <v>0</v>
      </c>
      <c r="J15" s="16">
        <f>адм!J15+РСХУ!J15+'КСШ 1'!J15+'Кл сс'!J15+терем!J15+сказка!J15+аленушка!J15+'петух сош'!J15+'север сош'!J15+'н-в сош'!J15+'спорт '!J15+'истимис сс'!J15+'новоп сс'!J15+'каип сс'!J15+'целин сс'!J15+'север сс'!J15+культура!J15+'покровка сс'!J15+'зп сс'!J15+'васил сс'!J15+'петухи сс'!J15+сош2!J15</f>
        <v>0</v>
      </c>
      <c r="K15" s="16">
        <f>адм!K15+РСХУ!K15+'КСШ 1'!K15+'Кл сс'!K15+терем!K15+сказка!K15+аленушка!K15+'петух сош'!K15+'север сош'!K15+'н-в сош'!K15+'спорт '!K15+'истимис сс'!K15+'новоп сс'!K15+'каип сс'!K15+'целин сс'!K15+'север сс'!K15+культура!K15+'покровка сс'!K15+'зп сс'!K15+'васил сс'!K15+'петухи сс'!K15+сош2!K15</f>
        <v>0</v>
      </c>
      <c r="L15" s="16">
        <f>адм!L15+РСХУ!L15+'КСШ 1'!L15+'Кл сс'!L15+терем!L15+сказка!L15+аленушка!L15+'петух сош'!L15+'север сош'!L15+'н-в сош'!L15+'спорт '!L15+'истимис сс'!L15+'новоп сс'!L15+'каип сс'!L15+'целин сс'!L15+'север сс'!L15+культура!L15+'покровка сс'!L15+'зп сс'!L15+'васил сс'!L15+'петухи сс'!L15+сош2!L15</f>
        <v>0</v>
      </c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27"/>
      <c r="J17" s="27"/>
      <c r="K17" s="27"/>
      <c r="L17" s="27"/>
    </row>
    <row r="18" spans="1:12" s="1" customFormat="1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27"/>
      <c r="J18" s="27"/>
      <c r="K18" s="27"/>
      <c r="L18" s="27"/>
    </row>
    <row r="19" spans="1:12" s="1" customFormat="1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27"/>
      <c r="J19" s="27"/>
      <c r="K19" s="27"/>
      <c r="L19" s="27"/>
    </row>
    <row r="20" spans="1:12" s="1" customFormat="1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27"/>
      <c r="J20" s="27"/>
      <c r="K20" s="27"/>
      <c r="L20" s="27"/>
    </row>
    <row r="21" spans="1:12" s="1" customFormat="1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27"/>
      <c r="J21" s="27"/>
      <c r="K21" s="27"/>
      <c r="L21" s="27"/>
    </row>
    <row r="22" spans="1:12" s="1" customFormat="1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s="1" customFormat="1" ht="38.25">
      <c r="A23" s="39" t="s">
        <v>29</v>
      </c>
      <c r="B23" s="11">
        <f>SUM(C23:H23)</f>
        <v>0</v>
      </c>
      <c r="C23" s="21">
        <f>адм!C23+РСХУ!C23+'КСШ 1'!C23+'Кл сс'!C23+терем!C23+сказка!C23+аленушка!C23+'петух сош'!C23+'север сош'!C23+'н-в сош'!C23+'спорт '!C23+'истимис сс'!C23+'новоп сс'!C23+'каип сс'!C23+'целин сс'!C23+'север сс'!C23+культура!C23+'покровка сс'!C23+'зп сс'!C23+'васил сс'!C23+'петухи сс'!C23+сош2!C23</f>
        <v>0</v>
      </c>
      <c r="D23" s="21">
        <f>адм!D23+РСХУ!D23+'КСШ 1'!D23+'Кл сс'!D23+терем!D23+сказка!D23+аленушка!D23+'петух сош'!D23+'север сош'!D23+'н-в сош'!D23+'спорт '!D23+'истимис сс'!D23+'новоп сс'!D23+'каип сс'!D23+'целин сс'!D23+'север сс'!D23+культура!D23+'покровка сс'!D23+'зп сс'!D23+'васил сс'!D23+'петухи сс'!D23+сош2!D23</f>
        <v>0</v>
      </c>
      <c r="E23" s="21">
        <f>адм!E23+РСХУ!E23+'КСШ 1'!E23+'Кл сс'!E23+терем!E23+сказка!E23+аленушка!E23+'петух сош'!E23+'север сош'!E23+'н-в сош'!E23+'спорт '!E23+'истимис сс'!E23+'новоп сс'!E23+'каип сс'!E23+'целин сс'!E23+'север сс'!E23+культура!E23+'покровка сс'!E23+'зп сс'!E23+'васил сс'!E23+'петухи сс'!E23+сош2!E23</f>
        <v>0</v>
      </c>
      <c r="F23" s="22">
        <f>адм!F23+РСХУ!F23+'КСШ 1'!F23+'Кл сс'!F23+терем!F23+сказка!F23+аленушка!F23+'петух сош'!F23+'север сош'!F23+'н-в сош'!F23+'спорт '!F23+'истимис сс'!F23+'новоп сс'!F23+'каип сс'!F23+'целин сс'!F23+'север сс'!F23+культура!F23+'покровка сс'!F23+'зп сс'!F23+'васил сс'!F23+'петухи сс'!F23+сош2!F23</f>
        <v>0</v>
      </c>
      <c r="G23" s="23">
        <f>адм!G23+РСХУ!G23+'КСШ 1'!G23+'Кл сс'!G23+терем!G23+сказка!G23+аленушка!G23+'петух сош'!G23+'север сош'!G23+'н-в сош'!G23+'спорт '!G23+'истимис сс'!G23+'новоп сс'!G23+'каип сс'!G23+'целин сс'!G23+'север сс'!G23+культура!G23+'покровка сс'!G23+'зп сс'!G23+'васил сс'!G23+'петухи сс'!G23+сош2!G23</f>
        <v>0</v>
      </c>
      <c r="H23" s="21">
        <f>адм!H23+РСХУ!H23+'КСШ 1'!H23+'Кл сс'!H23+терем!H23+сказка!H23+аленушка!H23+'петух сош'!H23+'север сош'!H23+'н-в сош'!H23+'спорт '!H23+'истимис сс'!H23+'новоп сс'!H23+'каип сс'!H23+'целин сс'!H23+'север сс'!H23+культура!H23+'покровка сс'!H23+'зп сс'!H23+'васил сс'!H23+'петухи сс'!H23+сош2!H23</f>
        <v>0</v>
      </c>
      <c r="I23" s="16" t="s">
        <v>7</v>
      </c>
      <c r="J23" s="16" t="s">
        <v>7</v>
      </c>
      <c r="K23" s="16" t="s">
        <v>7</v>
      </c>
      <c r="L23" s="37" t="s">
        <v>7</v>
      </c>
    </row>
    <row r="24" spans="1:12" s="1" customFormat="1" ht="51">
      <c r="A24" s="39" t="s">
        <v>30</v>
      </c>
      <c r="B24" s="11">
        <f>SUM(C24:H24)</f>
        <v>0</v>
      </c>
      <c r="C24" s="21">
        <f>адм!C24+РСХУ!C24+'КСШ 1'!C24+'Кл сс'!C24+терем!C24+сказка!C24+аленушка!C24+'петух сош'!C24+'север сош'!C24+'н-в сош'!C24+'спорт '!C24+'истимис сс'!C24+'новоп сс'!C24+'каип сс'!C24+'целин сс'!C24+'север сс'!C24+культура!C24+'покровка сс'!C24+'зп сс'!C24+'васил сс'!C24+'петухи сс'!C24+сош2!C24</f>
        <v>0</v>
      </c>
      <c r="D24" s="21">
        <f>адм!D24+РСХУ!D24+'КСШ 1'!D24+'Кл сс'!D24+терем!D24+сказка!D24+аленушка!D24+'петух сош'!D24+'север сош'!D24+'н-в сош'!D24+'спорт '!D24+'истимис сс'!D24+'новоп сс'!D24+'каип сс'!D24+'целин сс'!D24+'север сс'!D24+культура!D24+'покровка сс'!D24+'зп сс'!D24+'васил сс'!D24+'петухи сс'!D24+сош2!D24</f>
        <v>0</v>
      </c>
      <c r="E24" s="21">
        <f>адм!E24+РСХУ!E24+'КСШ 1'!E24+'Кл сс'!E24+терем!E24+сказка!E24+аленушка!E24+'петух сош'!E24+'север сош'!E24+'н-в сош'!E24+'спорт '!E24+'истимис сс'!E24+'новоп сс'!E24+'каип сс'!E24+'целин сс'!E24+'север сс'!E24+культура!E24+'покровка сс'!E24+'зп сс'!E24+'васил сс'!E24+'петухи сс'!E24+сош2!E24</f>
        <v>0</v>
      </c>
      <c r="F24" s="22">
        <f>адм!F24+РСХУ!F24+'КСШ 1'!F24+'Кл сс'!F24+терем!F24+сказка!F24+аленушка!F24+'петух сош'!F24+'север сош'!F24+'н-в сош'!F24+'спорт '!F24+'истимис сс'!F24+'новоп сс'!F24+'каип сс'!F24+'целин сс'!F24+'север сс'!F24+культура!F24+'покровка сс'!F24+'зп сс'!F24+'васил сс'!F24+'петухи сс'!F24+сош2!F24</f>
        <v>0</v>
      </c>
      <c r="G24" s="23">
        <f>адм!G24+РСХУ!G24+'КСШ 1'!G24+'Кл сс'!G24+терем!G24+сказка!G24+аленушка!G24+'петух сош'!G24+'север сош'!G24+'н-в сош'!G24+'спорт '!G24+'истимис сс'!G24+'новоп сс'!G24+'каип сс'!G24+'целин сс'!G24+'север сс'!G24+культура!G24+'покровка сс'!G24+'зп сс'!G24+'васил сс'!G24+'петухи сс'!G24+сош2!G24</f>
        <v>0</v>
      </c>
      <c r="H24" s="21">
        <f>адм!H24+РСХУ!H24+'КСШ 1'!H24+'Кл сс'!H24+терем!H24+сказка!H24+аленушка!H24+'петух сош'!H24+'север сош'!H24+'н-в сош'!H24+'спорт '!H24+'истимис сс'!H24+'новоп сс'!H24+'каип сс'!H24+'целин сс'!H24+'север сс'!H24+культура!H24+'покровка сс'!H24+'зп сс'!H24+'васил сс'!H24+'петухи сс'!H24+сош2!H24</f>
        <v>0</v>
      </c>
      <c r="I24" s="16" t="s">
        <v>7</v>
      </c>
      <c r="J24" s="16" t="s">
        <v>7</v>
      </c>
      <c r="K24" s="16" t="s">
        <v>7</v>
      </c>
      <c r="L24" s="37" t="s">
        <v>7</v>
      </c>
    </row>
    <row r="25" spans="1:12" s="1" customFormat="1" ht="38.25">
      <c r="A25" s="39" t="s">
        <v>31</v>
      </c>
      <c r="B25" s="11">
        <f>SUM(C25:H25)</f>
        <v>0</v>
      </c>
      <c r="C25" s="21">
        <f>адм!C25+РСХУ!C25+'КСШ 1'!C25+'Кл сс'!C25+терем!C25+сказка!C25+аленушка!C25+'петух сош'!C25+'север сош'!C25+'н-в сош'!C25+'спорт '!C25+'истимис сс'!C25+'новоп сс'!C25+'каип сс'!C25+'целин сс'!C25+'север сс'!C25+культура!C25+'покровка сс'!C25+'зп сс'!C25+'васил сс'!C25+'петухи сс'!C25+сош2!C25</f>
        <v>0</v>
      </c>
      <c r="D25" s="21">
        <f>адм!D25+РСХУ!D25+'КСШ 1'!D25+'Кл сс'!D25+терем!D25+сказка!D25+аленушка!D25+'петух сош'!D25+'север сош'!D25+'н-в сош'!D25+'спорт '!D25+'истимис сс'!D25+'новоп сс'!D25+'каип сс'!D25+'целин сс'!D25+'север сс'!D25+культура!D25+'покровка сс'!D25+'зп сс'!D25+'васил сс'!D25+'петухи сс'!D25+сош2!D25</f>
        <v>0</v>
      </c>
      <c r="E25" s="21">
        <f>адм!E25+РСХУ!E25+'КСШ 1'!E25+'Кл сс'!E25+терем!E25+сказка!E25+аленушка!E25+'петух сош'!E25+'север сош'!E25+'н-в сош'!E25+'спорт '!E25+'истимис сс'!E25+'новоп сс'!E25+'каип сс'!E25+'целин сс'!E25+'север сс'!E25+культура!E25+'покровка сс'!E25+'зп сс'!E25+'васил сс'!E25+'петухи сс'!E25+сош2!E25</f>
        <v>0</v>
      </c>
      <c r="F25" s="22">
        <f>адм!F25+РСХУ!F25+'КСШ 1'!F25+'Кл сс'!F25+терем!F25+сказка!F25+аленушка!F25+'петух сош'!F25+'север сош'!F25+'н-в сош'!F25+'спорт '!F25+'истимис сс'!F25+'новоп сс'!F25+'каип сс'!F25+'целин сс'!F25+'север сс'!F25+культура!F25+'покровка сс'!F25+'зп сс'!F25+'васил сс'!F25+'петухи сс'!F25+сош2!F25</f>
        <v>0</v>
      </c>
      <c r="G25" s="23">
        <f>адм!G25+РСХУ!G25+'КСШ 1'!G25+'Кл сс'!G25+терем!G25+сказка!G25+аленушка!G25+'петух сош'!G25+'север сош'!G25+'н-в сош'!G25+'спорт '!G25+'истимис сс'!G25+'новоп сс'!G25+'каип сс'!G25+'целин сс'!G25+'север сс'!G25+культура!G25+'покровка сс'!G25+'зп сс'!G25+'васил сс'!G25+'петухи сс'!G25+сош2!G25</f>
        <v>0</v>
      </c>
      <c r="H25" s="21">
        <f>адм!H25+РСХУ!H25+'КСШ 1'!H25+'Кл сс'!H25+терем!H25+сказка!H25+аленушка!H25+'петух сош'!H25+'север сош'!H25+'н-в сош'!H25+'спорт '!H25+'истимис сс'!H25+'новоп сс'!H25+'каип сс'!H25+'целин сс'!H25+'север сс'!H25+культура!H25+'покровка сс'!H25+'зп сс'!H25+'васил сс'!H25+'петухи сс'!H25+сош2!H25</f>
        <v>0</v>
      </c>
      <c r="I25" s="16" t="s">
        <v>7</v>
      </c>
      <c r="J25" s="16" t="s">
        <v>7</v>
      </c>
      <c r="K25" s="16" t="s">
        <v>7</v>
      </c>
      <c r="L25" s="37" t="s">
        <v>7</v>
      </c>
    </row>
    <row r="26" spans="1:12" s="1" customFormat="1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1">
        <f>адм!H26+РСХУ!H26+'КСШ 1'!H26+'Кл сс'!H26+терем!H26+сказка!H26+аленушка!H26+'петух сош'!H26+'север сош'!H26+'н-в сош'!H26+'спорт '!H26+'истимис сс'!H26+'новоп сс'!H26+'каип сс'!H26+'целин сс'!H26+'север сс'!H26+культура!H26+'покровка сс'!H26+'зп сс'!H26+'васил сс'!H26+'петухи сс'!H26+сош2!H26</f>
        <v>0</v>
      </c>
      <c r="I26" s="16" t="s">
        <v>7</v>
      </c>
      <c r="J26" s="16" t="s">
        <v>7</v>
      </c>
      <c r="K26" s="16" t="s">
        <v>7</v>
      </c>
      <c r="L26" s="37" t="s">
        <v>7</v>
      </c>
    </row>
    <row r="27" spans="1:12" s="1" customFormat="1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1">
        <f>адм!H27+РСХУ!H27+'КСШ 1'!H27+'Кл сс'!H27+терем!H27+сказка!H27+аленушка!H27+'петух сош'!H27+'север сош'!H27+'н-в сош'!H27+'спорт '!H27+'истимис сс'!H27+'новоп сс'!H27+'каип сс'!H27+'целин сс'!H27+'север сс'!H27+культура!H27+'покровка сс'!H27+'зп сс'!H27+'васил сс'!H27+'петухи сс'!H27+сош2!H27</f>
        <v>0</v>
      </c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f>адм!B29+РСХУ!B29+'КСШ 1'!B29+'Кл сс'!B29+терем!B29+сказка!B29+аленушка!B29+'петух сош'!B29+'север сош'!B29+'н-в сош'!B29+'спорт '!B29+'истимис сс'!B29+'новоп сс'!B29+'каип сс'!B29+'целин сс'!B29+'север сс'!B29+культура!B29+'покровка сс'!B29+'зп сс'!B29+'васил сс'!B29+'петухи сс'!B29+сош2!B29</f>
        <v>22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11">
        <f>адм!B30+РСХУ!B30+'КСШ 1'!B30+'Кл сс'!B30+терем!B30+сказка!B30+аленушка!B30+'петух сош'!B30+'север сош'!B30+'н-в сош'!B30+'спорт '!B30+'истимис сс'!B30+'новоп сс'!B30+'каип сс'!B30+'целин сс'!B30+'север сс'!B30+культура!B30+'покровка сс'!B30+'зп сс'!B30+'васил сс'!B30+'петухи сс'!B30+сош2!B30</f>
        <v>20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11">
        <f>адм!B31+РСХУ!B31+'КСШ 1'!B31+'Кл сс'!B31+терем!B31+сказка!B31+аленушка!B31+'петух сош'!B31+'север сош'!B31+'н-в сош'!B31+'спорт '!B31+'истимис сс'!B31+'новоп сс'!B31+'каип сс'!B31+'целин сс'!B31+'север сс'!B31+культура!B31+'покровка сс'!B31+'зп сс'!B31+'васил сс'!B31+'петухи сс'!B31+сош2!B31</f>
        <v>8</v>
      </c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11">
        <f>адм!B32+РСХУ!B32+'КСШ 1'!B32+'Кл сс'!B32+терем!B32+сказка!B32+аленушка!B32+'петух сош'!B32+'север сош'!B32+'н-в сош'!B32+'спорт '!B32+'истимис сс'!B32+'новоп сс'!B32+'каип сс'!B32+'целин сс'!B32+'север сс'!B32+культура!B32+'покровка сс'!B32+'зп сс'!B32+'васил сс'!B32+'петухи сс'!B32+сош2!B32</f>
        <v>9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11">
        <f>адм!B33+РСХУ!B33+'КСШ 1'!B33+'Кл сс'!B33+терем!B33+сказка!B33+аленушка!B33+'петух сош'!B33+'север сош'!B33+'н-в сош'!B33+'спорт '!B33+'истимис сс'!B33+'новоп сс'!B33+'каип сс'!B33+'целин сс'!B33+'север сс'!B33+культура!B33+'покровка сс'!B33+'зп сс'!B33+'васил сс'!B33+'петухи сс'!B33+сош2!B33</f>
        <v>60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11">
        <f>адм!B34+РСХУ!B34+'КСШ 1'!B34+'Кл сс'!B34+терем!B34+сказка!B34+аленушка!B34+'петух сош'!B34+'север сош'!B34+'н-в сош'!B34+'спорт '!B34+'истимис сс'!B34+'новоп сс'!B34+'каип сс'!B34+'целин сс'!B34+'север сс'!B34+культура!B34+'покровка сс'!B34+'зп сс'!B34+'васил сс'!B34+'петухи сс'!B34+сош2!B34</f>
        <v>18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11">
        <f>адм!B35+РСХУ!B35+'КСШ 1'!B35+'Кл сс'!B35+терем!B35+сказка!B35+аленушка!B35+'петух сош'!B35+'север сош'!B35+'н-в сош'!B35+'спорт '!B35+'истимис сс'!B35+'новоп сс'!B35+'каип сс'!B35+'целин сс'!B35+'север сс'!B35+культура!B35+'покровка сс'!B35+'зп сс'!B35+'васил сс'!B35+'петухи сс'!B35+сош2!B35</f>
        <v>20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11">
        <f>адм!B36+РСХУ!B36+'КСШ 1'!B36+'Кл сс'!B36+терем!B36+сказка!B36+аленушка!B36+'петух сош'!B36+'север сош'!B36+'н-в сош'!B36+'спорт '!B36+'истимис сс'!B36+'новоп сс'!B36+'каип сс'!B36+'целин сс'!B36+'север сс'!B36+культура!B36+'покровка сс'!B36+'зп сс'!B36+'васил сс'!B36+'петухи сс'!B36+сош2!B36</f>
        <v>8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>
        <f>адм!B37+РСХУ!B37+'КСШ 1'!B37+'Кл сс'!B37+терем!B37+сказка!B37+аленушка!B37+'петух сош'!B37+'север сош'!B37+'н-в сош'!B37+'спорт '!B37+'истимис сс'!B37+'новоп сс'!B37+'каип сс'!B37+'целин сс'!B37+'север сс'!B37+культура!B37+'покровка сс'!B37+'зп сс'!B37+'васил сс'!B37+'петухи сс'!B37+сош2!B37</f>
        <v>0</v>
      </c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>
        <f>адм!B38+РСХУ!B38+'КСШ 1'!B38+'Кл сс'!B38+терем!B38+сказка!B38+аленушка!B38+'петух сош'!B38+'север сош'!B38+'н-в сош'!B38+'спорт '!B38+'истимис сс'!B38+'новоп сс'!B38+'каип сс'!B38+'целин сс'!B38+'север сс'!B38+культура!B38+'покровка сс'!B38+'зп сс'!B38+'васил сс'!B38+'петухи сс'!B38+сош2!B38</f>
        <v>0</v>
      </c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>
        <f>адм!B39+РСХУ!B39+'КСШ 1'!B39+'Кл сс'!B39+терем!B39+сказка!B39+аленушка!B39+'петух сош'!B39+'север сош'!B39+'н-в сош'!B39+'спорт '!B39+'истимис сс'!B39+'новоп сс'!B39+'каип сс'!B39+'целин сс'!B39+'север сс'!B39+культура!B39+'покровка сс'!B39+'зп сс'!B39+'васил сс'!B39+'петухи сс'!B39+сош2!B39</f>
        <v>0</v>
      </c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>
        <f>адм!B40+РСХУ!B40+'КСШ 1'!B40+'Кл сс'!B40+терем!B40+сказка!B40+аленушка!B40+'петух сош'!B40+'север сош'!B40+'н-в сош'!B40+'спорт '!B40+'истимис сс'!B40+'новоп сс'!B40+'каип сс'!B40+'целин сс'!B40+'север сс'!B40+культура!B40+'покровка сс'!B40+'зп сс'!B40+'васил сс'!B40+'петухи сс'!B40+сош2!B40</f>
        <v>0</v>
      </c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>
        <f>адм!B41+РСХУ!B41+'КСШ 1'!B41+'Кл сс'!B41+терем!B41+сказка!B41+аленушка!B41+'петух сош'!B41+'север сош'!B41+'н-в сош'!B41+'спорт '!B41+'истимис сс'!B41+'новоп сс'!B41+'каип сс'!B41+'целин сс'!B41+'север сс'!B41+культура!B41+'покровка сс'!B41+'зп сс'!B41+'васил сс'!B41+'петухи сс'!B41+сош2!B41</f>
        <v>0</v>
      </c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11">
        <f>адм!B42+РСХУ!B42+'КСШ 1'!B42+'Кл сс'!B42+терем!B42+сказка!B42+аленушка!B42+'петух сош'!B42+'север сош'!B42+'н-в сош'!B42+'спорт '!B42+'истимис сс'!B42+'новоп сс'!B42+'каип сс'!B42+'целин сс'!B42+'север сс'!B42+культура!B42+'покровка сс'!B42+'зп сс'!B42+'васил сс'!B42+'петухи сс'!B42+сош2!B42</f>
        <v>0</v>
      </c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L6:L7"/>
    <mergeCell ref="C5:H5"/>
    <mergeCell ref="C6:E6"/>
    <mergeCell ref="H6:H7"/>
    <mergeCell ref="A28:L28"/>
    <mergeCell ref="A16:L16"/>
    <mergeCell ref="A9:L9"/>
    <mergeCell ref="A22:L22"/>
    <mergeCell ref="A1:F1"/>
    <mergeCell ref="G1:I1"/>
    <mergeCell ref="B2:L2"/>
    <mergeCell ref="A4:A7"/>
    <mergeCell ref="B4:B7"/>
    <mergeCell ref="C4:L4"/>
    <mergeCell ref="F6:F7"/>
    <mergeCell ref="G6:G7"/>
    <mergeCell ref="I5:L5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scale="68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L13" sqref="L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54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140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3</v>
      </c>
      <c r="J10" s="18">
        <v>76</v>
      </c>
      <c r="K10" s="18">
        <v>60</v>
      </c>
      <c r="L10" s="36">
        <v>1</v>
      </c>
    </row>
    <row r="11" spans="1:12" ht="90.75" customHeight="1">
      <c r="A11" s="35" t="s">
        <v>47</v>
      </c>
      <c r="B11" s="17">
        <f t="shared" si="0"/>
        <v>138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3</v>
      </c>
      <c r="J11" s="16">
        <v>75</v>
      </c>
      <c r="K11" s="16">
        <v>60</v>
      </c>
      <c r="L11" s="37">
        <v>0</v>
      </c>
    </row>
    <row r="12" spans="1:12">
      <c r="A12" s="35" t="s">
        <v>19</v>
      </c>
      <c r="B12" s="17">
        <f t="shared" si="0"/>
        <v>8084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4466</v>
      </c>
      <c r="J12" s="16">
        <v>1998</v>
      </c>
      <c r="K12" s="16">
        <v>1620</v>
      </c>
      <c r="L12" s="37">
        <v>0</v>
      </c>
    </row>
    <row r="13" spans="1:12" ht="88.5" customHeight="1">
      <c r="A13" s="35" t="s">
        <v>47</v>
      </c>
      <c r="B13" s="17">
        <f t="shared" si="0"/>
        <v>8059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4466</v>
      </c>
      <c r="J13" s="16">
        <v>1973</v>
      </c>
      <c r="K13" s="16">
        <v>1620</v>
      </c>
      <c r="L13" s="37">
        <v>0</v>
      </c>
    </row>
    <row r="14" spans="1:12">
      <c r="A14" s="35" t="s">
        <v>20</v>
      </c>
      <c r="B14" s="17">
        <f t="shared" si="0"/>
        <v>0.26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>
        <v>0.26</v>
      </c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0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K13" sqref="K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66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152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2</v>
      </c>
      <c r="J10" s="18">
        <v>149</v>
      </c>
      <c r="K10" s="18">
        <v>0</v>
      </c>
      <c r="L10" s="36">
        <v>1</v>
      </c>
    </row>
    <row r="11" spans="1:12" ht="90.75" customHeight="1">
      <c r="A11" s="35" t="s">
        <v>47</v>
      </c>
      <c r="B11" s="17">
        <f t="shared" si="0"/>
        <v>150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149</v>
      </c>
      <c r="K11" s="16">
        <v>0</v>
      </c>
      <c r="L11" s="37">
        <v>0</v>
      </c>
    </row>
    <row r="12" spans="1:12">
      <c r="A12" s="35" t="s">
        <v>19</v>
      </c>
      <c r="B12" s="17">
        <f t="shared" si="0"/>
        <v>2408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532</v>
      </c>
      <c r="J12" s="16">
        <v>1876</v>
      </c>
      <c r="K12" s="16">
        <v>0</v>
      </c>
      <c r="L12" s="37">
        <v>0</v>
      </c>
    </row>
    <row r="13" spans="1:12" ht="88.5" customHeight="1">
      <c r="A13" s="35" t="s">
        <v>47</v>
      </c>
      <c r="B13" s="17">
        <f t="shared" si="0"/>
        <v>2383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507</v>
      </c>
      <c r="J13" s="16">
        <v>1876</v>
      </c>
      <c r="K13" s="16">
        <v>0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K13" sqref="K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55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24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3</v>
      </c>
      <c r="J10" s="18">
        <v>21</v>
      </c>
      <c r="K10" s="18"/>
      <c r="L10" s="36"/>
    </row>
    <row r="11" spans="1:12" ht="90.75" customHeight="1">
      <c r="A11" s="35" t="s">
        <v>47</v>
      </c>
      <c r="B11" s="17">
        <f t="shared" si="0"/>
        <v>38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3</v>
      </c>
      <c r="J11" s="16">
        <v>35</v>
      </c>
      <c r="K11" s="16"/>
      <c r="L11" s="37"/>
    </row>
    <row r="12" spans="1:12">
      <c r="A12" s="35" t="s">
        <v>19</v>
      </c>
      <c r="B12" s="17">
        <f t="shared" si="0"/>
        <v>1498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1158</v>
      </c>
      <c r="J12" s="16">
        <v>340</v>
      </c>
      <c r="K12" s="16"/>
      <c r="L12" s="37"/>
    </row>
    <row r="13" spans="1:12" ht="88.5" customHeight="1">
      <c r="A13" s="35" t="s">
        <v>47</v>
      </c>
      <c r="B13" s="17">
        <f t="shared" si="0"/>
        <v>2470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1158</v>
      </c>
      <c r="J13" s="16">
        <v>1312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C31" sqref="C3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72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34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1</v>
      </c>
      <c r="J10" s="18">
        <v>32</v>
      </c>
      <c r="K10" s="18"/>
      <c r="L10" s="36">
        <v>1</v>
      </c>
    </row>
    <row r="11" spans="1:12" ht="90.75" customHeight="1">
      <c r="A11" s="35" t="s">
        <v>47</v>
      </c>
      <c r="B11" s="17">
        <f t="shared" si="0"/>
        <v>34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32</v>
      </c>
      <c r="K11" s="16"/>
      <c r="L11" s="37">
        <v>1</v>
      </c>
    </row>
    <row r="12" spans="1:12">
      <c r="A12" s="35" t="s">
        <v>19</v>
      </c>
      <c r="B12" s="17">
        <f t="shared" si="0"/>
        <v>529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35</v>
      </c>
      <c r="J12" s="16">
        <v>437</v>
      </c>
      <c r="K12" s="16"/>
      <c r="L12" s="37">
        <v>57</v>
      </c>
    </row>
    <row r="13" spans="1:12" ht="88.5" customHeight="1">
      <c r="A13" s="35" t="s">
        <v>47</v>
      </c>
      <c r="B13" s="17">
        <f t="shared" si="0"/>
        <v>529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35</v>
      </c>
      <c r="J13" s="16">
        <v>437</v>
      </c>
      <c r="K13" s="16"/>
      <c r="L13" s="37">
        <v>57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>
        <v>1</v>
      </c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H6" sqref="H6:H7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22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1</v>
      </c>
      <c r="J10" s="18">
        <v>20</v>
      </c>
      <c r="K10" s="18"/>
      <c r="L10" s="36">
        <v>1</v>
      </c>
    </row>
    <row r="11" spans="1:12" ht="90.75" customHeight="1">
      <c r="A11" s="35" t="s">
        <v>47</v>
      </c>
      <c r="B11" s="17">
        <f t="shared" si="0"/>
        <v>22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20</v>
      </c>
      <c r="K11" s="16"/>
      <c r="L11" s="37">
        <v>1</v>
      </c>
    </row>
    <row r="12" spans="1:12">
      <c r="A12" s="35" t="s">
        <v>19</v>
      </c>
      <c r="B12" s="17">
        <f t="shared" si="0"/>
        <v>821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18</v>
      </c>
      <c r="J12" s="16">
        <v>550</v>
      </c>
      <c r="K12" s="16"/>
      <c r="L12" s="37">
        <v>253</v>
      </c>
    </row>
    <row r="13" spans="1:12" ht="88.5" customHeight="1">
      <c r="A13" s="35" t="s">
        <v>47</v>
      </c>
      <c r="B13" s="17">
        <f t="shared" si="0"/>
        <v>821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18</v>
      </c>
      <c r="J13" s="16">
        <v>550</v>
      </c>
      <c r="K13" s="16"/>
      <c r="L13" s="37">
        <v>253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K13" sqref="K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37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1</v>
      </c>
      <c r="J10" s="18">
        <v>35</v>
      </c>
      <c r="K10" s="18"/>
      <c r="L10" s="36">
        <v>1</v>
      </c>
    </row>
    <row r="11" spans="1:12" ht="90.75" customHeight="1">
      <c r="A11" s="35" t="s">
        <v>47</v>
      </c>
      <c r="B11" s="17">
        <f t="shared" si="0"/>
        <v>37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35</v>
      </c>
      <c r="K11" s="16"/>
      <c r="L11" s="37">
        <v>1</v>
      </c>
    </row>
    <row r="12" spans="1:12">
      <c r="A12" s="35" t="s">
        <v>19</v>
      </c>
      <c r="B12" s="17">
        <f t="shared" si="0"/>
        <v>1159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14</v>
      </c>
      <c r="J12" s="16">
        <v>1136</v>
      </c>
      <c r="K12" s="16"/>
      <c r="L12" s="37">
        <v>9</v>
      </c>
    </row>
    <row r="13" spans="1:12" ht="88.5" customHeight="1">
      <c r="A13" s="35" t="s">
        <v>47</v>
      </c>
      <c r="B13" s="17">
        <f t="shared" si="0"/>
        <v>1159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14</v>
      </c>
      <c r="J13" s="16">
        <v>1136</v>
      </c>
      <c r="K13" s="16"/>
      <c r="L13" s="37">
        <v>9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K13" sqref="K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62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34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2</v>
      </c>
      <c r="J10" s="18">
        <v>31</v>
      </c>
      <c r="K10" s="18"/>
      <c r="L10" s="36">
        <v>1</v>
      </c>
    </row>
    <row r="11" spans="1:12" ht="90.75" customHeight="1">
      <c r="A11" s="35" t="s">
        <v>47</v>
      </c>
      <c r="B11" s="17">
        <f t="shared" si="0"/>
        <v>34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2</v>
      </c>
      <c r="J11" s="16">
        <v>31</v>
      </c>
      <c r="K11" s="16"/>
      <c r="L11" s="37">
        <v>1</v>
      </c>
    </row>
    <row r="12" spans="1:12">
      <c r="A12" s="35" t="s">
        <v>19</v>
      </c>
      <c r="B12" s="17">
        <f t="shared" si="0"/>
        <v>885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441</v>
      </c>
      <c r="J12" s="16">
        <v>421</v>
      </c>
      <c r="K12" s="16"/>
      <c r="L12" s="37">
        <v>23</v>
      </c>
    </row>
    <row r="13" spans="1:12" ht="88.5" customHeight="1">
      <c r="A13" s="35" t="s">
        <v>47</v>
      </c>
      <c r="B13" s="17">
        <f t="shared" si="0"/>
        <v>885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441</v>
      </c>
      <c r="J13" s="16">
        <v>421</v>
      </c>
      <c r="K13" s="16"/>
      <c r="L13" s="37">
        <v>23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B36" sqref="B36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67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70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4</v>
      </c>
      <c r="J10" s="18">
        <v>65</v>
      </c>
      <c r="K10" s="18"/>
      <c r="L10" s="36">
        <v>1</v>
      </c>
    </row>
    <row r="11" spans="1:12" ht="90.75" customHeight="1">
      <c r="A11" s="35" t="s">
        <v>47</v>
      </c>
      <c r="B11" s="17">
        <f t="shared" si="0"/>
        <v>67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65</v>
      </c>
      <c r="K11" s="16"/>
      <c r="L11" s="37">
        <v>1</v>
      </c>
    </row>
    <row r="12" spans="1:12">
      <c r="A12" s="35" t="s">
        <v>19</v>
      </c>
      <c r="B12" s="17">
        <f t="shared" si="0"/>
        <v>4058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456</v>
      </c>
      <c r="J12" s="16">
        <v>3483</v>
      </c>
      <c r="K12" s="16"/>
      <c r="L12" s="37">
        <v>119</v>
      </c>
    </row>
    <row r="13" spans="1:12" ht="88.5" customHeight="1">
      <c r="A13" s="35" t="s">
        <v>47</v>
      </c>
      <c r="B13" s="17">
        <f t="shared" si="0"/>
        <v>4058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456</v>
      </c>
      <c r="J13" s="16">
        <v>3483</v>
      </c>
      <c r="K13" s="16"/>
      <c r="L13" s="37">
        <v>119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L13" sqref="L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56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9" t="s">
        <v>14</v>
      </c>
      <c r="D7" s="49" t="s">
        <v>15</v>
      </c>
      <c r="E7" s="49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127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11</v>
      </c>
      <c r="J10" s="18">
        <v>112</v>
      </c>
      <c r="K10" s="18">
        <v>1</v>
      </c>
      <c r="L10" s="36">
        <v>3</v>
      </c>
    </row>
    <row r="11" spans="1:12" ht="90.75" customHeight="1">
      <c r="A11" s="35" t="s">
        <v>47</v>
      </c>
      <c r="B11" s="17">
        <f t="shared" si="0"/>
        <v>127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11</v>
      </c>
      <c r="J11" s="16">
        <v>112</v>
      </c>
      <c r="K11" s="16">
        <v>1</v>
      </c>
      <c r="L11" s="37">
        <v>3</v>
      </c>
    </row>
    <row r="12" spans="1:12">
      <c r="A12" s="35" t="s">
        <v>19</v>
      </c>
      <c r="B12" s="17">
        <f t="shared" si="0"/>
        <v>4148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2607</v>
      </c>
      <c r="J12" s="16">
        <v>1352</v>
      </c>
      <c r="K12" s="16">
        <v>1</v>
      </c>
      <c r="L12" s="37">
        <v>188</v>
      </c>
    </row>
    <row r="13" spans="1:12" ht="88.5" customHeight="1">
      <c r="A13" s="35" t="s">
        <v>47</v>
      </c>
      <c r="B13" s="17">
        <f t="shared" si="0"/>
        <v>4148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2607</v>
      </c>
      <c r="J13" s="16">
        <v>1352</v>
      </c>
      <c r="K13" s="16">
        <v>1</v>
      </c>
      <c r="L13" s="37">
        <v>188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>
        <v>0</v>
      </c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>
        <v>0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0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0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>
        <v>0</v>
      </c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>
        <v>0</v>
      </c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>
        <v>0</v>
      </c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>
        <v>0</v>
      </c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>
        <v>0</v>
      </c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>
        <v>0</v>
      </c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G1" sqref="G1:I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68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28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2</v>
      </c>
      <c r="J10" s="18">
        <v>26</v>
      </c>
      <c r="K10" s="18"/>
      <c r="L10" s="36"/>
    </row>
    <row r="11" spans="1:12" ht="90.75" customHeight="1">
      <c r="A11" s="35" t="s">
        <v>47</v>
      </c>
      <c r="B11" s="17">
        <f t="shared" si="0"/>
        <v>27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26</v>
      </c>
      <c r="K11" s="16"/>
      <c r="L11" s="37"/>
    </row>
    <row r="12" spans="1:12">
      <c r="A12" s="35" t="s">
        <v>19</v>
      </c>
      <c r="B12" s="17">
        <f t="shared" si="0"/>
        <v>632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67</v>
      </c>
      <c r="J12" s="16">
        <v>565</v>
      </c>
      <c r="K12" s="16"/>
      <c r="L12" s="37"/>
    </row>
    <row r="13" spans="1:12" ht="88.5" customHeight="1">
      <c r="A13" s="35" t="s">
        <v>47</v>
      </c>
      <c r="B13" s="17">
        <f t="shared" si="0"/>
        <v>602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37</v>
      </c>
      <c r="J13" s="16">
        <v>565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/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="87" zoomScaleNormal="87" workbookViewId="0">
      <selection activeCell="G1" sqref="G1:I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57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4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/>
      <c r="J10" s="18">
        <v>4</v>
      </c>
      <c r="K10" s="18"/>
      <c r="L10" s="36"/>
    </row>
    <row r="11" spans="1:12" ht="90.75" customHeight="1">
      <c r="A11" s="35" t="s">
        <v>47</v>
      </c>
      <c r="B11" s="17">
        <f t="shared" si="0"/>
        <v>4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/>
      <c r="J11" s="16">
        <v>4</v>
      </c>
      <c r="K11" s="16"/>
      <c r="L11" s="37"/>
    </row>
    <row r="12" spans="1:12">
      <c r="A12" s="35" t="s">
        <v>19</v>
      </c>
      <c r="B12" s="17">
        <f t="shared" si="0"/>
        <v>203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/>
      <c r="J12" s="16">
        <v>203</v>
      </c>
      <c r="K12" s="16"/>
      <c r="L12" s="37"/>
    </row>
    <row r="13" spans="1:12" ht="88.5" customHeight="1">
      <c r="A13" s="35" t="s">
        <v>47</v>
      </c>
      <c r="B13" s="17">
        <f t="shared" si="0"/>
        <v>203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/>
      <c r="J13" s="16">
        <v>203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>
        <v>0</v>
      </c>
      <c r="J14" s="20">
        <v>0</v>
      </c>
      <c r="K14" s="20">
        <v>0</v>
      </c>
      <c r="L14" s="38">
        <v>0</v>
      </c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>
        <v>7</v>
      </c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>
        <v>7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5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G1" sqref="G1:I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23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2</v>
      </c>
      <c r="J10" s="18">
        <v>21</v>
      </c>
      <c r="K10" s="18"/>
      <c r="L10" s="36"/>
    </row>
    <row r="11" spans="1:12" ht="90.75" customHeight="1">
      <c r="A11" s="35" t="s">
        <v>47</v>
      </c>
      <c r="B11" s="17">
        <f t="shared" si="0"/>
        <v>22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21</v>
      </c>
      <c r="K11" s="16"/>
      <c r="L11" s="37"/>
    </row>
    <row r="12" spans="1:12">
      <c r="A12" s="35" t="s">
        <v>19</v>
      </c>
      <c r="B12" s="17">
        <f t="shared" si="0"/>
        <v>560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125</v>
      </c>
      <c r="J12" s="16">
        <v>435</v>
      </c>
      <c r="K12" s="16"/>
      <c r="L12" s="37"/>
    </row>
    <row r="13" spans="1:12" ht="88.5" customHeight="1">
      <c r="A13" s="35" t="s">
        <v>47</v>
      </c>
      <c r="B13" s="17">
        <f t="shared" si="0"/>
        <v>542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107</v>
      </c>
      <c r="J13" s="16">
        <v>435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/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K13" sqref="K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63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50" t="s">
        <v>14</v>
      </c>
      <c r="D7" s="50" t="s">
        <v>15</v>
      </c>
      <c r="E7" s="50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41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/>
      <c r="J10" s="18">
        <v>41</v>
      </c>
      <c r="K10" s="18"/>
      <c r="L10" s="36"/>
    </row>
    <row r="11" spans="1:12" ht="90.75" customHeight="1">
      <c r="A11" s="35" t="s">
        <v>47</v>
      </c>
      <c r="B11" s="17">
        <f t="shared" si="0"/>
        <v>40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/>
      <c r="J11" s="16">
        <v>40</v>
      </c>
      <c r="K11" s="16"/>
      <c r="L11" s="37"/>
    </row>
    <row r="12" spans="1:12">
      <c r="A12" s="35" t="s">
        <v>19</v>
      </c>
      <c r="B12" s="17">
        <f t="shared" si="0"/>
        <v>546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/>
      <c r="J12" s="16">
        <v>546</v>
      </c>
      <c r="K12" s="16"/>
      <c r="L12" s="37"/>
    </row>
    <row r="13" spans="1:12" ht="88.5" customHeight="1">
      <c r="A13" s="35" t="s">
        <v>47</v>
      </c>
      <c r="B13" s="17">
        <f t="shared" si="0"/>
        <v>516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/>
      <c r="J13" s="16">
        <v>516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>
        <v>1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/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2"/>
  <sheetViews>
    <sheetView zoomScale="90" zoomScaleNormal="90" workbookViewId="0">
      <selection activeCell="J13" sqref="J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50" t="s">
        <v>14</v>
      </c>
      <c r="D7" s="50" t="s">
        <v>15</v>
      </c>
      <c r="E7" s="50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34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/>
      <c r="J10" s="18">
        <v>34</v>
      </c>
      <c r="K10" s="18"/>
      <c r="L10" s="36"/>
    </row>
    <row r="11" spans="1:12" ht="90.75" customHeight="1">
      <c r="A11" s="35" t="s">
        <v>47</v>
      </c>
      <c r="B11" s="17">
        <f t="shared" si="0"/>
        <v>33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/>
      <c r="J11" s="16">
        <v>33</v>
      </c>
      <c r="K11" s="16"/>
      <c r="L11" s="37"/>
    </row>
    <row r="12" spans="1:12">
      <c r="A12" s="35" t="s">
        <v>19</v>
      </c>
      <c r="B12" s="17">
        <f t="shared" si="0"/>
        <v>598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/>
      <c r="J12" s="16">
        <v>598</v>
      </c>
      <c r="K12" s="16"/>
      <c r="L12" s="37"/>
    </row>
    <row r="13" spans="1:12" ht="88.5" customHeight="1">
      <c r="A13" s="35" t="s">
        <v>47</v>
      </c>
      <c r="B13" s="17">
        <f t="shared" si="0"/>
        <v>578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/>
      <c r="J13" s="16">
        <v>578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>
        <v>1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/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/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/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workbookViewId="0">
      <selection activeCell="F14" sqref="F14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50" t="s">
        <v>14</v>
      </c>
      <c r="D7" s="50" t="s">
        <v>15</v>
      </c>
      <c r="E7" s="50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171</v>
      </c>
      <c r="C10" s="12" t="s">
        <v>7</v>
      </c>
      <c r="D10" s="12" t="s">
        <v>7</v>
      </c>
      <c r="E10" s="12" t="s">
        <v>7</v>
      </c>
      <c r="F10" s="13">
        <v>1</v>
      </c>
      <c r="G10" s="14" t="s">
        <v>7</v>
      </c>
      <c r="H10" s="15" t="s">
        <v>7</v>
      </c>
      <c r="I10" s="18"/>
      <c r="J10" s="18">
        <v>171</v>
      </c>
      <c r="K10" s="18"/>
      <c r="L10" s="36"/>
    </row>
    <row r="11" spans="1:12" ht="90.75" customHeight="1">
      <c r="A11" s="35" t="s">
        <v>47</v>
      </c>
      <c r="B11" s="17">
        <f t="shared" si="0"/>
        <v>170</v>
      </c>
      <c r="C11" s="12" t="s">
        <v>7</v>
      </c>
      <c r="D11" s="12" t="s">
        <v>7</v>
      </c>
      <c r="E11" s="12" t="s">
        <v>7</v>
      </c>
      <c r="F11" s="13">
        <v>1</v>
      </c>
      <c r="G11" s="14" t="s">
        <v>7</v>
      </c>
      <c r="H11" s="19" t="s">
        <v>7</v>
      </c>
      <c r="I11" s="16"/>
      <c r="J11" s="16">
        <v>170</v>
      </c>
      <c r="K11" s="16"/>
      <c r="L11" s="37"/>
    </row>
    <row r="12" spans="1:12">
      <c r="A12" s="35" t="s">
        <v>19</v>
      </c>
      <c r="B12" s="17">
        <f t="shared" si="0"/>
        <v>26498</v>
      </c>
      <c r="C12" s="12" t="s">
        <v>7</v>
      </c>
      <c r="D12" s="12" t="s">
        <v>7</v>
      </c>
      <c r="E12" s="12" t="s">
        <v>7</v>
      </c>
      <c r="F12" s="13">
        <v>2742</v>
      </c>
      <c r="G12" s="14" t="s">
        <v>7</v>
      </c>
      <c r="H12" s="15" t="s">
        <v>7</v>
      </c>
      <c r="I12" s="16"/>
      <c r="J12" s="16">
        <v>26498</v>
      </c>
      <c r="K12" s="16"/>
      <c r="L12" s="37"/>
    </row>
    <row r="13" spans="1:12" ht="88.5" customHeight="1">
      <c r="A13" s="35" t="s">
        <v>47</v>
      </c>
      <c r="B13" s="17">
        <f t="shared" si="0"/>
        <v>26449</v>
      </c>
      <c r="C13" s="12" t="s">
        <v>7</v>
      </c>
      <c r="D13" s="12" t="s">
        <v>7</v>
      </c>
      <c r="E13" s="12" t="s">
        <v>7</v>
      </c>
      <c r="F13" s="13">
        <v>2742</v>
      </c>
      <c r="G13" s="14" t="s">
        <v>7</v>
      </c>
      <c r="H13" s="19" t="s">
        <v>7</v>
      </c>
      <c r="I13" s="16"/>
      <c r="J13" s="16">
        <v>26449</v>
      </c>
      <c r="K13" s="16"/>
      <c r="L13" s="37"/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3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/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opLeftCell="A19" zoomScale="80" zoomScaleNormal="80" workbookViewId="0">
      <selection activeCell="G1" sqref="G1:I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64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26" t="s">
        <v>14</v>
      </c>
      <c r="D7" s="26" t="s">
        <v>15</v>
      </c>
      <c r="E7" s="26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>F10+I10+J10+L10</f>
        <v>141</v>
      </c>
      <c r="C10" s="12" t="s">
        <v>7</v>
      </c>
      <c r="D10" s="12" t="s">
        <v>7</v>
      </c>
      <c r="E10" s="12" t="s">
        <v>7</v>
      </c>
      <c r="F10" s="13">
        <v>7</v>
      </c>
      <c r="G10" s="14" t="s">
        <v>7</v>
      </c>
      <c r="H10" s="15" t="s">
        <v>7</v>
      </c>
      <c r="I10" s="18">
        <v>3</v>
      </c>
      <c r="J10" s="18">
        <v>130</v>
      </c>
      <c r="K10" s="18"/>
      <c r="L10" s="36">
        <v>1</v>
      </c>
    </row>
    <row r="11" spans="1:12" ht="90.75" customHeight="1">
      <c r="A11" s="35" t="s">
        <v>47</v>
      </c>
      <c r="B11" s="17">
        <f>F11+I11+J11+L11</f>
        <v>140</v>
      </c>
      <c r="C11" s="12" t="s">
        <v>7</v>
      </c>
      <c r="D11" s="12" t="s">
        <v>7</v>
      </c>
      <c r="E11" s="12" t="s">
        <v>7</v>
      </c>
      <c r="F11" s="13">
        <v>6</v>
      </c>
      <c r="G11" s="14" t="s">
        <v>7</v>
      </c>
      <c r="H11" s="19" t="s">
        <v>7</v>
      </c>
      <c r="I11" s="16">
        <v>3</v>
      </c>
      <c r="J11" s="16">
        <v>130</v>
      </c>
      <c r="K11" s="16"/>
      <c r="L11" s="37">
        <v>1</v>
      </c>
    </row>
    <row r="12" spans="1:12">
      <c r="A12" s="35" t="s">
        <v>19</v>
      </c>
      <c r="B12" s="17">
        <f>F12+I12+J12+L12</f>
        <v>82928</v>
      </c>
      <c r="C12" s="12" t="s">
        <v>7</v>
      </c>
      <c r="D12" s="12" t="s">
        <v>7</v>
      </c>
      <c r="E12" s="12" t="s">
        <v>7</v>
      </c>
      <c r="F12" s="13">
        <v>70333</v>
      </c>
      <c r="G12" s="14" t="s">
        <v>7</v>
      </c>
      <c r="H12" s="15" t="s">
        <v>7</v>
      </c>
      <c r="I12" s="16">
        <v>2655</v>
      </c>
      <c r="J12" s="16">
        <v>9090</v>
      </c>
      <c r="K12" s="16"/>
      <c r="L12" s="37">
        <v>850</v>
      </c>
    </row>
    <row r="13" spans="1:12" ht="88.5" customHeight="1">
      <c r="A13" s="35" t="s">
        <v>47</v>
      </c>
      <c r="B13" s="17">
        <f>F13+I13+J13+L13</f>
        <v>82166</v>
      </c>
      <c r="C13" s="12" t="s">
        <v>7</v>
      </c>
      <c r="D13" s="12" t="s">
        <v>7</v>
      </c>
      <c r="E13" s="12" t="s">
        <v>7</v>
      </c>
      <c r="F13" s="13">
        <v>69571</v>
      </c>
      <c r="G13" s="14" t="s">
        <v>7</v>
      </c>
      <c r="H13" s="19" t="s">
        <v>7</v>
      </c>
      <c r="I13" s="16">
        <v>2655</v>
      </c>
      <c r="J13" s="16">
        <v>9090</v>
      </c>
      <c r="K13" s="16"/>
      <c r="L13" s="37">
        <v>850</v>
      </c>
    </row>
    <row r="14" spans="1:12">
      <c r="A14" s="35" t="s">
        <v>20</v>
      </c>
      <c r="B14" s="17">
        <f t="shared" ref="B14:B15" si="0">I14+J14+K14+L14</f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G1" sqref="G1:I1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58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>I10+J10+K10+L10</f>
        <v>415</v>
      </c>
      <c r="C10" s="12" t="s">
        <v>7</v>
      </c>
      <c r="D10" s="12" t="s">
        <v>7</v>
      </c>
      <c r="E10" s="12" t="s">
        <v>7</v>
      </c>
      <c r="F10" s="13">
        <v>1</v>
      </c>
      <c r="G10" s="14" t="s">
        <v>7</v>
      </c>
      <c r="H10" s="15" t="s">
        <v>7</v>
      </c>
      <c r="I10" s="18">
        <v>5</v>
      </c>
      <c r="J10" s="18">
        <v>196</v>
      </c>
      <c r="K10" s="18">
        <v>213</v>
      </c>
      <c r="L10" s="36">
        <v>1</v>
      </c>
    </row>
    <row r="11" spans="1:12" ht="90.75" customHeight="1">
      <c r="A11" s="35" t="s">
        <v>47</v>
      </c>
      <c r="B11" s="17">
        <f>F11+I11+J11+K11+L11</f>
        <v>414</v>
      </c>
      <c r="C11" s="12" t="s">
        <v>7</v>
      </c>
      <c r="D11" s="12" t="s">
        <v>7</v>
      </c>
      <c r="E11" s="12" t="s">
        <v>7</v>
      </c>
      <c r="F11" s="13">
        <v>1</v>
      </c>
      <c r="G11" s="14" t="s">
        <v>7</v>
      </c>
      <c r="H11" s="19" t="s">
        <v>7</v>
      </c>
      <c r="I11" s="16">
        <v>4</v>
      </c>
      <c r="J11" s="16">
        <v>196</v>
      </c>
      <c r="K11" s="16">
        <v>213</v>
      </c>
      <c r="L11" s="37">
        <v>0</v>
      </c>
    </row>
    <row r="12" spans="1:12">
      <c r="A12" s="35" t="s">
        <v>19</v>
      </c>
      <c r="B12" s="17">
        <f>F12+I12+J12+K12+L12</f>
        <v>74075</v>
      </c>
      <c r="C12" s="12" t="s">
        <v>7</v>
      </c>
      <c r="D12" s="12" t="s">
        <v>7</v>
      </c>
      <c r="E12" s="12" t="s">
        <v>7</v>
      </c>
      <c r="F12" s="13">
        <v>45000</v>
      </c>
      <c r="G12" s="14" t="s">
        <v>7</v>
      </c>
      <c r="H12" s="15" t="s">
        <v>7</v>
      </c>
      <c r="I12" s="16">
        <v>3268</v>
      </c>
      <c r="J12" s="16">
        <v>4219</v>
      </c>
      <c r="K12" s="16">
        <v>21588</v>
      </c>
      <c r="L12" s="37">
        <v>0</v>
      </c>
    </row>
    <row r="13" spans="1:12" ht="88.5" customHeight="1">
      <c r="A13" s="35" t="s">
        <v>47</v>
      </c>
      <c r="B13" s="17">
        <f>F13+I13+J13+K13+L13</f>
        <v>74027</v>
      </c>
      <c r="C13" s="12" t="s">
        <v>7</v>
      </c>
      <c r="D13" s="12" t="s">
        <v>7</v>
      </c>
      <c r="E13" s="12" t="s">
        <v>7</v>
      </c>
      <c r="F13" s="13">
        <v>45000</v>
      </c>
      <c r="G13" s="14" t="s">
        <v>7</v>
      </c>
      <c r="H13" s="19" t="s">
        <v>7</v>
      </c>
      <c r="I13" s="16">
        <v>3220</v>
      </c>
      <c r="J13" s="16">
        <v>4219</v>
      </c>
      <c r="K13" s="16">
        <v>21588</v>
      </c>
      <c r="L13" s="37">
        <v>0</v>
      </c>
    </row>
    <row r="14" spans="1:12">
      <c r="A14" s="35" t="s">
        <v>20</v>
      </c>
      <c r="B14" s="17">
        <f t="shared" ref="B14" si="0">I14+J14+K14+L14</f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>F15</f>
        <v>5000</v>
      </c>
      <c r="C15" s="12" t="s">
        <v>7</v>
      </c>
      <c r="D15" s="12" t="s">
        <v>7</v>
      </c>
      <c r="E15" s="12" t="s">
        <v>7</v>
      </c>
      <c r="F15" s="13">
        <v>5000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>
        <v>0</v>
      </c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0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>
        <v>0</v>
      </c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>
        <v>0</v>
      </c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>
        <v>0</v>
      </c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>
        <v>0</v>
      </c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>
        <v>0</v>
      </c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>
        <v>0</v>
      </c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84" zoomScaleNormal="84" workbookViewId="0">
      <selection activeCell="A15" sqref="A15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53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188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4</v>
      </c>
      <c r="J10" s="18">
        <v>184</v>
      </c>
      <c r="K10" s="18">
        <v>0</v>
      </c>
      <c r="L10" s="36">
        <v>0</v>
      </c>
    </row>
    <row r="11" spans="1:12" ht="90.75" customHeight="1">
      <c r="A11" s="35" t="s">
        <v>47</v>
      </c>
      <c r="B11" s="17">
        <f t="shared" si="0"/>
        <v>188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4</v>
      </c>
      <c r="J11" s="16">
        <v>184</v>
      </c>
      <c r="K11" s="16">
        <v>0</v>
      </c>
      <c r="L11" s="37">
        <v>0</v>
      </c>
    </row>
    <row r="12" spans="1:12">
      <c r="A12" s="35" t="s">
        <v>19</v>
      </c>
      <c r="B12" s="17">
        <f t="shared" si="0"/>
        <v>12815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787</v>
      </c>
      <c r="J12" s="16">
        <v>12028</v>
      </c>
      <c r="K12" s="16">
        <v>0</v>
      </c>
      <c r="L12" s="37">
        <v>0</v>
      </c>
    </row>
    <row r="13" spans="1:12" ht="88.5" customHeight="1">
      <c r="A13" s="35" t="s">
        <v>47</v>
      </c>
      <c r="B13" s="17">
        <f t="shared" si="0"/>
        <v>12815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787</v>
      </c>
      <c r="J13" s="16">
        <v>12028</v>
      </c>
      <c r="K13" s="16">
        <v>0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L13" sqref="L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43.5" customHeight="1">
      <c r="A2" s="30" t="s">
        <v>11</v>
      </c>
      <c r="B2" s="75" t="s">
        <v>59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113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4</v>
      </c>
      <c r="J10" s="18">
        <v>48</v>
      </c>
      <c r="K10" s="18">
        <v>61</v>
      </c>
      <c r="L10" s="36">
        <v>0</v>
      </c>
    </row>
    <row r="11" spans="1:12" ht="90.75" customHeight="1">
      <c r="A11" s="35" t="s">
        <v>47</v>
      </c>
      <c r="B11" s="17">
        <f t="shared" si="0"/>
        <v>112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4</v>
      </c>
      <c r="J11" s="16">
        <v>47</v>
      </c>
      <c r="K11" s="16">
        <v>61</v>
      </c>
      <c r="L11" s="37">
        <v>0</v>
      </c>
    </row>
    <row r="12" spans="1:12">
      <c r="A12" s="35" t="s">
        <v>19</v>
      </c>
      <c r="B12" s="17">
        <f t="shared" si="0"/>
        <v>5183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1955</v>
      </c>
      <c r="J12" s="16">
        <v>1570</v>
      </c>
      <c r="K12" s="16">
        <v>1658</v>
      </c>
      <c r="L12" s="37">
        <v>0</v>
      </c>
    </row>
    <row r="13" spans="1:12" ht="88.5" customHeight="1">
      <c r="A13" s="35" t="s">
        <v>47</v>
      </c>
      <c r="B13" s="17">
        <f t="shared" si="0"/>
        <v>5177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1955</v>
      </c>
      <c r="J13" s="16">
        <v>1564</v>
      </c>
      <c r="K13" s="16">
        <v>1658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E34" sqref="E34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43.5" customHeight="1">
      <c r="A2" s="30" t="s">
        <v>11</v>
      </c>
      <c r="B2" s="75" t="s">
        <v>60</v>
      </c>
      <c r="C2" s="75"/>
      <c r="D2" s="75"/>
      <c r="E2" s="75"/>
      <c r="F2" s="75"/>
      <c r="G2" s="75"/>
      <c r="H2" s="75"/>
      <c r="I2" s="75"/>
      <c r="J2" s="75"/>
      <c r="K2" s="75"/>
      <c r="L2" s="76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116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4</v>
      </c>
      <c r="J10" s="18">
        <v>65</v>
      </c>
      <c r="K10" s="18">
        <v>47</v>
      </c>
      <c r="L10" s="36"/>
    </row>
    <row r="11" spans="1:12" ht="90.75" customHeight="1">
      <c r="A11" s="35" t="s">
        <v>47</v>
      </c>
      <c r="B11" s="17">
        <f t="shared" si="0"/>
        <v>115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4</v>
      </c>
      <c r="J11" s="16">
        <v>64</v>
      </c>
      <c r="K11" s="16">
        <v>47</v>
      </c>
      <c r="L11" s="37">
        <v>0</v>
      </c>
    </row>
    <row r="12" spans="1:12">
      <c r="A12" s="35" t="s">
        <v>19</v>
      </c>
      <c r="B12" s="17">
        <f t="shared" si="0"/>
        <v>2388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894</v>
      </c>
      <c r="J12" s="16">
        <v>532</v>
      </c>
      <c r="K12" s="16">
        <v>962</v>
      </c>
      <c r="L12" s="37">
        <v>0</v>
      </c>
    </row>
    <row r="13" spans="1:12" ht="88.5" customHeight="1">
      <c r="A13" s="35" t="s">
        <v>47</v>
      </c>
      <c r="B13" s="17">
        <f t="shared" si="0"/>
        <v>2381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894</v>
      </c>
      <c r="J13" s="16">
        <v>525</v>
      </c>
      <c r="K13" s="16">
        <v>962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L13" sqref="L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61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240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4</v>
      </c>
      <c r="J10" s="18">
        <v>114</v>
      </c>
      <c r="K10" s="18">
        <v>122</v>
      </c>
      <c r="L10" s="36"/>
    </row>
    <row r="11" spans="1:12" ht="90.75" customHeight="1">
      <c r="A11" s="35" t="s">
        <v>47</v>
      </c>
      <c r="B11" s="17">
        <f t="shared" si="0"/>
        <v>239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4</v>
      </c>
      <c r="J11" s="16">
        <v>113</v>
      </c>
      <c r="K11" s="16">
        <v>122</v>
      </c>
      <c r="L11" s="37">
        <v>0</v>
      </c>
    </row>
    <row r="12" spans="1:12">
      <c r="A12" s="35" t="s">
        <v>19</v>
      </c>
      <c r="B12" s="17">
        <f t="shared" si="0"/>
        <v>5675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2622</v>
      </c>
      <c r="J12" s="16">
        <v>1938</v>
      </c>
      <c r="K12" s="16">
        <v>1115</v>
      </c>
      <c r="L12" s="37">
        <v>0</v>
      </c>
    </row>
    <row r="13" spans="1:12" ht="88.5" customHeight="1">
      <c r="A13" s="35" t="s">
        <v>47</v>
      </c>
      <c r="B13" s="17">
        <f t="shared" si="0"/>
        <v>5633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2622</v>
      </c>
      <c r="J13" s="16">
        <v>1896</v>
      </c>
      <c r="K13" s="16">
        <v>1115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1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/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/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/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/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/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/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="80" zoomScaleNormal="80" workbookViewId="0">
      <selection activeCell="L13" sqref="L13"/>
    </sheetView>
  </sheetViews>
  <sheetFormatPr defaultRowHeight="15"/>
  <cols>
    <col min="1" max="1" width="61.5703125" style="1" customWidth="1"/>
    <col min="2" max="2" width="9.140625" style="1"/>
    <col min="3" max="3" width="11.140625" style="1" customWidth="1"/>
    <col min="4" max="4" width="13.28515625" style="1" customWidth="1"/>
    <col min="5" max="6" width="13.42578125" style="1" customWidth="1"/>
    <col min="7" max="7" width="11.85546875" style="1" customWidth="1"/>
    <col min="8" max="8" width="12.5703125" style="1" customWidth="1"/>
    <col min="9" max="9" width="10.5703125" style="1" customWidth="1"/>
    <col min="10" max="10" width="11.42578125" style="1" customWidth="1"/>
    <col min="11" max="11" width="10.5703125" style="1" customWidth="1"/>
    <col min="12" max="12" width="13.5703125" style="1" customWidth="1"/>
    <col min="13" max="16384" width="9.140625" style="1"/>
  </cols>
  <sheetData>
    <row r="1" spans="1:12" ht="35.25" customHeight="1">
      <c r="A1" s="57" t="s">
        <v>0</v>
      </c>
      <c r="B1" s="58"/>
      <c r="C1" s="58"/>
      <c r="D1" s="58"/>
      <c r="E1" s="58"/>
      <c r="F1" s="58"/>
      <c r="G1" s="59">
        <v>2021</v>
      </c>
      <c r="H1" s="59"/>
      <c r="I1" s="59"/>
      <c r="J1" s="28" t="s">
        <v>1</v>
      </c>
      <c r="K1" s="28"/>
      <c r="L1" s="29"/>
    </row>
    <row r="2" spans="1:12" ht="31.5" customHeight="1">
      <c r="A2" s="30" t="s">
        <v>11</v>
      </c>
      <c r="B2" s="60" t="s">
        <v>65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>
      <c r="A3" s="31"/>
      <c r="B3" s="7"/>
      <c r="C3" s="9"/>
      <c r="D3" s="9"/>
      <c r="E3" s="9"/>
      <c r="F3" s="10"/>
      <c r="G3" s="10"/>
      <c r="H3" s="10"/>
      <c r="I3" s="8"/>
      <c r="J3" s="8"/>
      <c r="K3" s="8"/>
      <c r="L3" s="32"/>
    </row>
    <row r="4" spans="1:12">
      <c r="A4" s="62" t="s">
        <v>2</v>
      </c>
      <c r="B4" s="63" t="s">
        <v>8</v>
      </c>
      <c r="C4" s="65" t="s">
        <v>3</v>
      </c>
      <c r="D4" s="65"/>
      <c r="E4" s="65"/>
      <c r="F4" s="66"/>
      <c r="G4" s="66"/>
      <c r="H4" s="66"/>
      <c r="I4" s="66"/>
      <c r="J4" s="66"/>
      <c r="K4" s="66"/>
      <c r="L4" s="67"/>
    </row>
    <row r="5" spans="1:12">
      <c r="A5" s="62"/>
      <c r="B5" s="64"/>
      <c r="C5" s="65" t="s">
        <v>4</v>
      </c>
      <c r="D5" s="65"/>
      <c r="E5" s="65"/>
      <c r="F5" s="65"/>
      <c r="G5" s="65"/>
      <c r="H5" s="65"/>
      <c r="I5" s="70" t="s">
        <v>51</v>
      </c>
      <c r="J5" s="70"/>
      <c r="K5" s="70"/>
      <c r="L5" s="71"/>
    </row>
    <row r="6" spans="1:12">
      <c r="A6" s="62"/>
      <c r="B6" s="64"/>
      <c r="C6" s="73" t="s">
        <v>5</v>
      </c>
      <c r="D6" s="73"/>
      <c r="E6" s="73"/>
      <c r="F6" s="68" t="s">
        <v>6</v>
      </c>
      <c r="G6" s="69" t="s">
        <v>12</v>
      </c>
      <c r="H6" s="74" t="s">
        <v>13</v>
      </c>
      <c r="I6" s="70" t="s">
        <v>48</v>
      </c>
      <c r="J6" s="70" t="s">
        <v>49</v>
      </c>
      <c r="K6" s="72" t="s">
        <v>50</v>
      </c>
      <c r="L6" s="71" t="s">
        <v>52</v>
      </c>
    </row>
    <row r="7" spans="1:12" ht="111.75" customHeight="1">
      <c r="A7" s="62"/>
      <c r="B7" s="64"/>
      <c r="C7" s="48" t="s">
        <v>14</v>
      </c>
      <c r="D7" s="48" t="s">
        <v>15</v>
      </c>
      <c r="E7" s="48" t="s">
        <v>16</v>
      </c>
      <c r="F7" s="68"/>
      <c r="G7" s="69"/>
      <c r="H7" s="74"/>
      <c r="I7" s="70"/>
      <c r="J7" s="70"/>
      <c r="K7" s="72"/>
      <c r="L7" s="71"/>
    </row>
    <row r="8" spans="1:12">
      <c r="A8" s="33">
        <v>1</v>
      </c>
      <c r="B8" s="2">
        <v>2</v>
      </c>
      <c r="C8" s="4">
        <v>3</v>
      </c>
      <c r="D8" s="4">
        <v>4</v>
      </c>
      <c r="E8" s="4">
        <v>5</v>
      </c>
      <c r="F8" s="3">
        <v>6</v>
      </c>
      <c r="G8" s="5">
        <v>7</v>
      </c>
      <c r="H8" s="6">
        <v>8</v>
      </c>
      <c r="I8" s="2">
        <v>9</v>
      </c>
      <c r="J8" s="2">
        <v>10</v>
      </c>
      <c r="K8" s="2">
        <v>11</v>
      </c>
      <c r="L8" s="34">
        <v>12</v>
      </c>
    </row>
    <row r="9" spans="1:12" ht="18" customHeight="1">
      <c r="A9" s="54" t="s">
        <v>17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>
      <c r="A10" s="35" t="s">
        <v>18</v>
      </c>
      <c r="B10" s="17">
        <f t="shared" ref="B10:B15" si="0">I10+J10+K10+L10</f>
        <v>120</v>
      </c>
      <c r="C10" s="12" t="s">
        <v>7</v>
      </c>
      <c r="D10" s="12" t="s">
        <v>7</v>
      </c>
      <c r="E10" s="12" t="s">
        <v>7</v>
      </c>
      <c r="F10" s="13" t="s">
        <v>7</v>
      </c>
      <c r="G10" s="14" t="s">
        <v>7</v>
      </c>
      <c r="H10" s="15" t="s">
        <v>7</v>
      </c>
      <c r="I10" s="18">
        <v>1</v>
      </c>
      <c r="J10" s="18">
        <v>108</v>
      </c>
      <c r="K10" s="18">
        <v>10</v>
      </c>
      <c r="L10" s="36">
        <v>1</v>
      </c>
    </row>
    <row r="11" spans="1:12" ht="90.75" customHeight="1">
      <c r="A11" s="35" t="s">
        <v>47</v>
      </c>
      <c r="B11" s="17">
        <f t="shared" si="0"/>
        <v>118</v>
      </c>
      <c r="C11" s="12" t="s">
        <v>7</v>
      </c>
      <c r="D11" s="12" t="s">
        <v>7</v>
      </c>
      <c r="E11" s="12" t="s">
        <v>7</v>
      </c>
      <c r="F11" s="13" t="s">
        <v>7</v>
      </c>
      <c r="G11" s="14" t="s">
        <v>7</v>
      </c>
      <c r="H11" s="19" t="s">
        <v>7</v>
      </c>
      <c r="I11" s="16">
        <v>1</v>
      </c>
      <c r="J11" s="16">
        <v>107</v>
      </c>
      <c r="K11" s="16">
        <v>10</v>
      </c>
      <c r="L11" s="37">
        <v>0</v>
      </c>
    </row>
    <row r="12" spans="1:12">
      <c r="A12" s="35" t="s">
        <v>19</v>
      </c>
      <c r="B12" s="17">
        <f t="shared" si="0"/>
        <v>3553</v>
      </c>
      <c r="C12" s="12" t="s">
        <v>7</v>
      </c>
      <c r="D12" s="12" t="s">
        <v>7</v>
      </c>
      <c r="E12" s="12" t="s">
        <v>7</v>
      </c>
      <c r="F12" s="13" t="s">
        <v>7</v>
      </c>
      <c r="G12" s="14" t="s">
        <v>7</v>
      </c>
      <c r="H12" s="15" t="s">
        <v>7</v>
      </c>
      <c r="I12" s="16">
        <v>588</v>
      </c>
      <c r="J12" s="16">
        <v>1987</v>
      </c>
      <c r="K12" s="16">
        <v>978</v>
      </c>
      <c r="L12" s="37">
        <v>0</v>
      </c>
    </row>
    <row r="13" spans="1:12" ht="88.5" customHeight="1">
      <c r="A13" s="35" t="s">
        <v>47</v>
      </c>
      <c r="B13" s="17">
        <f t="shared" si="0"/>
        <v>3528</v>
      </c>
      <c r="C13" s="12" t="s">
        <v>7</v>
      </c>
      <c r="D13" s="12" t="s">
        <v>7</v>
      </c>
      <c r="E13" s="12" t="s">
        <v>7</v>
      </c>
      <c r="F13" s="13" t="s">
        <v>7</v>
      </c>
      <c r="G13" s="14" t="s">
        <v>7</v>
      </c>
      <c r="H13" s="19" t="s">
        <v>7</v>
      </c>
      <c r="I13" s="16">
        <v>588</v>
      </c>
      <c r="J13" s="16">
        <v>1962</v>
      </c>
      <c r="K13" s="16">
        <v>978</v>
      </c>
      <c r="L13" s="37">
        <v>0</v>
      </c>
    </row>
    <row r="14" spans="1:12">
      <c r="A14" s="35" t="s">
        <v>20</v>
      </c>
      <c r="B14" s="17">
        <f t="shared" si="0"/>
        <v>0</v>
      </c>
      <c r="C14" s="12" t="s">
        <v>7</v>
      </c>
      <c r="D14" s="12" t="s">
        <v>7</v>
      </c>
      <c r="E14" s="12" t="s">
        <v>7</v>
      </c>
      <c r="F14" s="13" t="s">
        <v>7</v>
      </c>
      <c r="G14" s="14" t="s">
        <v>7</v>
      </c>
      <c r="H14" s="15" t="s">
        <v>7</v>
      </c>
      <c r="I14" s="20"/>
      <c r="J14" s="20"/>
      <c r="K14" s="20"/>
      <c r="L14" s="38"/>
    </row>
    <row r="15" spans="1:12">
      <c r="A15" s="35" t="s">
        <v>21</v>
      </c>
      <c r="B15" s="17">
        <f t="shared" si="0"/>
        <v>0</v>
      </c>
      <c r="C15" s="12" t="s">
        <v>7</v>
      </c>
      <c r="D15" s="12" t="s">
        <v>7</v>
      </c>
      <c r="E15" s="12" t="s">
        <v>7</v>
      </c>
      <c r="F15" s="13" t="s">
        <v>7</v>
      </c>
      <c r="G15" s="14" t="s">
        <v>7</v>
      </c>
      <c r="H15" s="15" t="s">
        <v>7</v>
      </c>
      <c r="I15" s="16"/>
      <c r="J15" s="16"/>
      <c r="K15" s="16"/>
      <c r="L15" s="37"/>
    </row>
    <row r="16" spans="1:12" ht="18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3"/>
    </row>
    <row r="17" spans="1:12" ht="25.5">
      <c r="A17" s="39" t="s">
        <v>23</v>
      </c>
      <c r="B17" s="11">
        <f>SUM(C17:L17)</f>
        <v>0</v>
      </c>
      <c r="C17" s="21"/>
      <c r="D17" s="21"/>
      <c r="E17" s="21"/>
      <c r="F17" s="22"/>
      <c r="G17" s="23"/>
      <c r="H17" s="24"/>
      <c r="I17" s="16"/>
      <c r="J17" s="16"/>
      <c r="K17" s="16"/>
      <c r="L17" s="37"/>
    </row>
    <row r="18" spans="1:12" ht="25.5">
      <c r="A18" s="39" t="s">
        <v>24</v>
      </c>
      <c r="B18" s="11">
        <f>SUM(C18:L18)</f>
        <v>0</v>
      </c>
      <c r="C18" s="21"/>
      <c r="D18" s="21"/>
      <c r="E18" s="21"/>
      <c r="F18" s="22"/>
      <c r="G18" s="23"/>
      <c r="H18" s="24"/>
      <c r="I18" s="16"/>
      <c r="J18" s="16"/>
      <c r="K18" s="16"/>
      <c r="L18" s="37"/>
    </row>
    <row r="19" spans="1:12">
      <c r="A19" s="39" t="s">
        <v>25</v>
      </c>
      <c r="B19" s="11">
        <f>SUM(C19:L19)</f>
        <v>0</v>
      </c>
      <c r="C19" s="21"/>
      <c r="D19" s="21"/>
      <c r="E19" s="21"/>
      <c r="F19" s="22"/>
      <c r="G19" s="23"/>
      <c r="H19" s="24"/>
      <c r="I19" s="16"/>
      <c r="J19" s="16"/>
      <c r="K19" s="16"/>
      <c r="L19" s="37"/>
    </row>
    <row r="20" spans="1:12" ht="25.5">
      <c r="A20" s="39" t="s">
        <v>26</v>
      </c>
      <c r="B20" s="11">
        <f>SUM(C20:L20)</f>
        <v>0</v>
      </c>
      <c r="C20" s="21"/>
      <c r="D20" s="21"/>
      <c r="E20" s="21"/>
      <c r="F20" s="22"/>
      <c r="G20" s="23"/>
      <c r="H20" s="24"/>
      <c r="I20" s="16"/>
      <c r="J20" s="16"/>
      <c r="K20" s="16"/>
      <c r="L20" s="37"/>
    </row>
    <row r="21" spans="1:12" ht="25.5">
      <c r="A21" s="39" t="s">
        <v>27</v>
      </c>
      <c r="B21" s="11">
        <f>SUM(C21:L21)</f>
        <v>0</v>
      </c>
      <c r="C21" s="21"/>
      <c r="D21" s="21"/>
      <c r="E21" s="21"/>
      <c r="F21" s="22"/>
      <c r="G21" s="23"/>
      <c r="H21" s="24"/>
      <c r="I21" s="16"/>
      <c r="J21" s="16"/>
      <c r="K21" s="16"/>
      <c r="L21" s="37"/>
    </row>
    <row r="22" spans="1:12" ht="18" customHeight="1">
      <c r="A22" s="51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</row>
    <row r="23" spans="1:12" ht="38.25">
      <c r="A23" s="39" t="s">
        <v>29</v>
      </c>
      <c r="B23" s="11">
        <f>SUM(C23:H23)</f>
        <v>0</v>
      </c>
      <c r="C23" s="21"/>
      <c r="D23" s="21"/>
      <c r="E23" s="21"/>
      <c r="F23" s="22"/>
      <c r="G23" s="23"/>
      <c r="H23" s="24"/>
      <c r="I23" s="16" t="s">
        <v>7</v>
      </c>
      <c r="J23" s="16" t="s">
        <v>7</v>
      </c>
      <c r="K23" s="16" t="s">
        <v>7</v>
      </c>
      <c r="L23" s="37" t="s">
        <v>7</v>
      </c>
    </row>
    <row r="24" spans="1:12" ht="51">
      <c r="A24" s="39" t="s">
        <v>30</v>
      </c>
      <c r="B24" s="11">
        <f>SUM(C24:H24)</f>
        <v>0</v>
      </c>
      <c r="C24" s="21"/>
      <c r="D24" s="21"/>
      <c r="E24" s="21"/>
      <c r="F24" s="22"/>
      <c r="G24" s="23"/>
      <c r="H24" s="24"/>
      <c r="I24" s="16" t="s">
        <v>7</v>
      </c>
      <c r="J24" s="16" t="s">
        <v>7</v>
      </c>
      <c r="K24" s="16" t="s">
        <v>7</v>
      </c>
      <c r="L24" s="37" t="s">
        <v>7</v>
      </c>
    </row>
    <row r="25" spans="1:12" ht="38.25">
      <c r="A25" s="39" t="s">
        <v>31</v>
      </c>
      <c r="B25" s="11">
        <f>SUM(C25:H25)</f>
        <v>0</v>
      </c>
      <c r="C25" s="21"/>
      <c r="D25" s="21"/>
      <c r="E25" s="21"/>
      <c r="F25" s="22"/>
      <c r="G25" s="23"/>
      <c r="H25" s="24"/>
      <c r="I25" s="16" t="s">
        <v>7</v>
      </c>
      <c r="J25" s="16" t="s">
        <v>7</v>
      </c>
      <c r="K25" s="16" t="s">
        <v>7</v>
      </c>
      <c r="L25" s="37" t="s">
        <v>7</v>
      </c>
    </row>
    <row r="26" spans="1:12" ht="38.25">
      <c r="A26" s="39" t="s">
        <v>32</v>
      </c>
      <c r="B26" s="11">
        <f>H26</f>
        <v>0</v>
      </c>
      <c r="C26" s="21" t="s">
        <v>7</v>
      </c>
      <c r="D26" s="21" t="s">
        <v>7</v>
      </c>
      <c r="E26" s="21" t="s">
        <v>7</v>
      </c>
      <c r="F26" s="22" t="s">
        <v>7</v>
      </c>
      <c r="G26" s="23" t="s">
        <v>7</v>
      </c>
      <c r="H26" s="24"/>
      <c r="I26" s="16" t="s">
        <v>7</v>
      </c>
      <c r="J26" s="16" t="s">
        <v>7</v>
      </c>
      <c r="K26" s="16" t="s">
        <v>7</v>
      </c>
      <c r="L26" s="37" t="s">
        <v>7</v>
      </c>
    </row>
    <row r="27" spans="1:12" ht="38.25">
      <c r="A27" s="39" t="s">
        <v>33</v>
      </c>
      <c r="B27" s="11">
        <f>H27</f>
        <v>0</v>
      </c>
      <c r="C27" s="21" t="s">
        <v>7</v>
      </c>
      <c r="D27" s="21" t="s">
        <v>7</v>
      </c>
      <c r="E27" s="21" t="s">
        <v>7</v>
      </c>
      <c r="F27" s="22" t="s">
        <v>7</v>
      </c>
      <c r="G27" s="23" t="s">
        <v>7</v>
      </c>
      <c r="H27" s="24"/>
      <c r="I27" s="16" t="s">
        <v>7</v>
      </c>
      <c r="J27" s="16" t="s">
        <v>7</v>
      </c>
      <c r="K27" s="16" t="s">
        <v>7</v>
      </c>
      <c r="L27" s="37" t="s">
        <v>7</v>
      </c>
    </row>
    <row r="28" spans="1:12" ht="18" customHeight="1">
      <c r="A28" s="51" t="s">
        <v>34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</row>
    <row r="29" spans="1:12">
      <c r="A29" s="39" t="s">
        <v>35</v>
      </c>
      <c r="B29" s="11">
        <v>1</v>
      </c>
      <c r="C29" s="12" t="s">
        <v>7</v>
      </c>
      <c r="D29" s="12" t="s">
        <v>7</v>
      </c>
      <c r="E29" s="12" t="s">
        <v>7</v>
      </c>
      <c r="F29" s="13" t="s">
        <v>7</v>
      </c>
      <c r="G29" s="14" t="s">
        <v>7</v>
      </c>
      <c r="H29" s="15" t="s">
        <v>7</v>
      </c>
      <c r="I29" s="16" t="s">
        <v>7</v>
      </c>
      <c r="J29" s="16" t="s">
        <v>7</v>
      </c>
      <c r="K29" s="16" t="s">
        <v>7</v>
      </c>
      <c r="L29" s="37" t="s">
        <v>7</v>
      </c>
    </row>
    <row r="30" spans="1:12" ht="38.25">
      <c r="A30" s="39" t="s">
        <v>36</v>
      </c>
      <c r="B30" s="27">
        <v>1</v>
      </c>
      <c r="C30" s="12" t="s">
        <v>7</v>
      </c>
      <c r="D30" s="12" t="s">
        <v>7</v>
      </c>
      <c r="E30" s="12" t="s">
        <v>7</v>
      </c>
      <c r="F30" s="13" t="s">
        <v>7</v>
      </c>
      <c r="G30" s="14" t="s">
        <v>7</v>
      </c>
      <c r="H30" s="15" t="s">
        <v>7</v>
      </c>
      <c r="I30" s="16" t="s">
        <v>7</v>
      </c>
      <c r="J30" s="16" t="s">
        <v>7</v>
      </c>
      <c r="K30" s="16" t="s">
        <v>7</v>
      </c>
      <c r="L30" s="37" t="s">
        <v>7</v>
      </c>
    </row>
    <row r="31" spans="1:12">
      <c r="A31" s="39" t="s">
        <v>37</v>
      </c>
      <c r="B31" s="27"/>
      <c r="C31" s="12" t="s">
        <v>7</v>
      </c>
      <c r="D31" s="12" t="s">
        <v>7</v>
      </c>
      <c r="E31" s="12" t="s">
        <v>7</v>
      </c>
      <c r="F31" s="13" t="s">
        <v>7</v>
      </c>
      <c r="G31" s="14" t="s">
        <v>7</v>
      </c>
      <c r="H31" s="15" t="s">
        <v>7</v>
      </c>
      <c r="I31" s="16" t="s">
        <v>7</v>
      </c>
      <c r="J31" s="16" t="s">
        <v>7</v>
      </c>
      <c r="K31" s="16" t="s">
        <v>7</v>
      </c>
      <c r="L31" s="37" t="s">
        <v>7</v>
      </c>
    </row>
    <row r="32" spans="1:12" ht="38.25">
      <c r="A32" s="39" t="s">
        <v>38</v>
      </c>
      <c r="B32" s="27"/>
      <c r="C32" s="12" t="s">
        <v>7</v>
      </c>
      <c r="D32" s="12" t="s">
        <v>7</v>
      </c>
      <c r="E32" s="12" t="s">
        <v>7</v>
      </c>
      <c r="F32" s="13" t="s">
        <v>7</v>
      </c>
      <c r="G32" s="14" t="s">
        <v>7</v>
      </c>
      <c r="H32" s="15" t="s">
        <v>7</v>
      </c>
      <c r="I32" s="16" t="s">
        <v>7</v>
      </c>
      <c r="J32" s="16" t="s">
        <v>7</v>
      </c>
      <c r="K32" s="16" t="s">
        <v>7</v>
      </c>
      <c r="L32" s="37" t="s">
        <v>7</v>
      </c>
    </row>
    <row r="33" spans="1:12">
      <c r="A33" s="39" t="s">
        <v>39</v>
      </c>
      <c r="B33" s="27">
        <v>5</v>
      </c>
      <c r="C33" s="12" t="s">
        <v>7</v>
      </c>
      <c r="D33" s="12" t="s">
        <v>7</v>
      </c>
      <c r="E33" s="12" t="s">
        <v>7</v>
      </c>
      <c r="F33" s="13" t="s">
        <v>7</v>
      </c>
      <c r="G33" s="14" t="s">
        <v>7</v>
      </c>
      <c r="H33" s="15" t="s">
        <v>7</v>
      </c>
      <c r="I33" s="16" t="s">
        <v>7</v>
      </c>
      <c r="J33" s="16" t="s">
        <v>7</v>
      </c>
      <c r="K33" s="16" t="s">
        <v>7</v>
      </c>
      <c r="L33" s="37" t="s">
        <v>7</v>
      </c>
    </row>
    <row r="34" spans="1:12" ht="38.25">
      <c r="A34" s="39" t="s">
        <v>40</v>
      </c>
      <c r="B34" s="27">
        <v>1</v>
      </c>
      <c r="C34" s="12" t="s">
        <v>7</v>
      </c>
      <c r="D34" s="12" t="s">
        <v>7</v>
      </c>
      <c r="E34" s="12" t="s">
        <v>7</v>
      </c>
      <c r="F34" s="13" t="s">
        <v>7</v>
      </c>
      <c r="G34" s="14" t="s">
        <v>7</v>
      </c>
      <c r="H34" s="15" t="s">
        <v>7</v>
      </c>
      <c r="I34" s="16" t="s">
        <v>7</v>
      </c>
      <c r="J34" s="16" t="s">
        <v>7</v>
      </c>
      <c r="K34" s="16" t="s">
        <v>7</v>
      </c>
      <c r="L34" s="37" t="s">
        <v>7</v>
      </c>
    </row>
    <row r="35" spans="1:12">
      <c r="A35" s="39" t="s">
        <v>41</v>
      </c>
      <c r="B35" s="27">
        <v>1</v>
      </c>
      <c r="C35" s="12" t="s">
        <v>7</v>
      </c>
      <c r="D35" s="12" t="s">
        <v>7</v>
      </c>
      <c r="E35" s="12" t="s">
        <v>7</v>
      </c>
      <c r="F35" s="13" t="s">
        <v>7</v>
      </c>
      <c r="G35" s="14" t="s">
        <v>7</v>
      </c>
      <c r="H35" s="15" t="s">
        <v>7</v>
      </c>
      <c r="I35" s="16" t="s">
        <v>7</v>
      </c>
      <c r="J35" s="16" t="s">
        <v>7</v>
      </c>
      <c r="K35" s="16" t="s">
        <v>7</v>
      </c>
      <c r="L35" s="37" t="s">
        <v>7</v>
      </c>
    </row>
    <row r="36" spans="1:12" ht="38.25">
      <c r="A36" s="39" t="s">
        <v>42</v>
      </c>
      <c r="B36" s="27">
        <v>0</v>
      </c>
      <c r="C36" s="12" t="s">
        <v>7</v>
      </c>
      <c r="D36" s="12" t="s">
        <v>7</v>
      </c>
      <c r="E36" s="12" t="s">
        <v>7</v>
      </c>
      <c r="F36" s="13" t="s">
        <v>7</v>
      </c>
      <c r="G36" s="14" t="s">
        <v>7</v>
      </c>
      <c r="H36" s="15" t="s">
        <v>7</v>
      </c>
      <c r="I36" s="16" t="s">
        <v>7</v>
      </c>
      <c r="J36" s="16" t="s">
        <v>7</v>
      </c>
      <c r="K36" s="16" t="s">
        <v>7</v>
      </c>
      <c r="L36" s="37" t="s">
        <v>7</v>
      </c>
    </row>
    <row r="37" spans="1:12" ht="25.5">
      <c r="A37" s="39" t="s">
        <v>9</v>
      </c>
      <c r="B37" s="11">
        <v>0</v>
      </c>
      <c r="C37" s="12" t="s">
        <v>7</v>
      </c>
      <c r="D37" s="12" t="s">
        <v>7</v>
      </c>
      <c r="E37" s="12" t="s">
        <v>7</v>
      </c>
      <c r="F37" s="13" t="s">
        <v>7</v>
      </c>
      <c r="G37" s="14" t="s">
        <v>7</v>
      </c>
      <c r="H37" s="15" t="s">
        <v>7</v>
      </c>
      <c r="I37" s="16" t="s">
        <v>7</v>
      </c>
      <c r="J37" s="16" t="s">
        <v>7</v>
      </c>
      <c r="K37" s="16" t="s">
        <v>7</v>
      </c>
      <c r="L37" s="37" t="s">
        <v>7</v>
      </c>
    </row>
    <row r="38" spans="1:12" ht="25.5">
      <c r="A38" s="39" t="s">
        <v>44</v>
      </c>
      <c r="B38" s="11">
        <v>0</v>
      </c>
      <c r="C38" s="12" t="s">
        <v>7</v>
      </c>
      <c r="D38" s="12" t="s">
        <v>7</v>
      </c>
      <c r="E38" s="12" t="s">
        <v>7</v>
      </c>
      <c r="F38" s="13" t="s">
        <v>7</v>
      </c>
      <c r="G38" s="14" t="s">
        <v>7</v>
      </c>
      <c r="H38" s="15" t="s">
        <v>7</v>
      </c>
      <c r="I38" s="16" t="s">
        <v>7</v>
      </c>
      <c r="J38" s="16" t="s">
        <v>7</v>
      </c>
      <c r="K38" s="16" t="s">
        <v>7</v>
      </c>
      <c r="L38" s="37" t="s">
        <v>7</v>
      </c>
    </row>
    <row r="39" spans="1:12" ht="38.25">
      <c r="A39" s="39" t="s">
        <v>10</v>
      </c>
      <c r="B39" s="11">
        <v>0</v>
      </c>
      <c r="C39" s="12" t="s">
        <v>7</v>
      </c>
      <c r="D39" s="12" t="s">
        <v>7</v>
      </c>
      <c r="E39" s="12" t="s">
        <v>7</v>
      </c>
      <c r="F39" s="13" t="s">
        <v>7</v>
      </c>
      <c r="G39" s="14" t="s">
        <v>7</v>
      </c>
      <c r="H39" s="15" t="s">
        <v>7</v>
      </c>
      <c r="I39" s="16" t="s">
        <v>7</v>
      </c>
      <c r="J39" s="16" t="s">
        <v>7</v>
      </c>
      <c r="K39" s="16" t="s">
        <v>7</v>
      </c>
      <c r="L39" s="37" t="s">
        <v>7</v>
      </c>
    </row>
    <row r="40" spans="1:12" ht="25.5">
      <c r="A40" s="39" t="s">
        <v>45</v>
      </c>
      <c r="B40" s="11">
        <v>0</v>
      </c>
      <c r="C40" s="12" t="s">
        <v>7</v>
      </c>
      <c r="D40" s="12" t="s">
        <v>7</v>
      </c>
      <c r="E40" s="12" t="s">
        <v>7</v>
      </c>
      <c r="F40" s="13" t="s">
        <v>7</v>
      </c>
      <c r="G40" s="14" t="s">
        <v>7</v>
      </c>
      <c r="H40" s="15" t="s">
        <v>7</v>
      </c>
      <c r="I40" s="16" t="s">
        <v>7</v>
      </c>
      <c r="J40" s="16" t="s">
        <v>7</v>
      </c>
      <c r="K40" s="16" t="s">
        <v>7</v>
      </c>
      <c r="L40" s="37" t="s">
        <v>7</v>
      </c>
    </row>
    <row r="41" spans="1:12" ht="38.25">
      <c r="A41" s="39" t="s">
        <v>43</v>
      </c>
      <c r="B41" s="11">
        <v>0</v>
      </c>
      <c r="C41" s="12" t="s">
        <v>7</v>
      </c>
      <c r="D41" s="12" t="s">
        <v>7</v>
      </c>
      <c r="E41" s="12" t="s">
        <v>7</v>
      </c>
      <c r="F41" s="13" t="s">
        <v>7</v>
      </c>
      <c r="G41" s="14" t="s">
        <v>7</v>
      </c>
      <c r="H41" s="15" t="s">
        <v>7</v>
      </c>
      <c r="I41" s="16" t="s">
        <v>7</v>
      </c>
      <c r="J41" s="16" t="s">
        <v>7</v>
      </c>
      <c r="K41" s="16" t="s">
        <v>7</v>
      </c>
      <c r="L41" s="37" t="s">
        <v>7</v>
      </c>
    </row>
    <row r="42" spans="1:12" ht="39" thickBot="1">
      <c r="A42" s="40" t="s">
        <v>46</v>
      </c>
      <c r="B42" s="41">
        <v>0</v>
      </c>
      <c r="C42" s="42" t="s">
        <v>7</v>
      </c>
      <c r="D42" s="42" t="s">
        <v>7</v>
      </c>
      <c r="E42" s="42" t="s">
        <v>7</v>
      </c>
      <c r="F42" s="43" t="s">
        <v>7</v>
      </c>
      <c r="G42" s="44" t="s">
        <v>7</v>
      </c>
      <c r="H42" s="45" t="s">
        <v>7</v>
      </c>
      <c r="I42" s="46" t="s">
        <v>7</v>
      </c>
      <c r="J42" s="46" t="s">
        <v>7</v>
      </c>
      <c r="K42" s="46" t="s">
        <v>7</v>
      </c>
      <c r="L42" s="47" t="s">
        <v>7</v>
      </c>
    </row>
  </sheetData>
  <mergeCells count="20">
    <mergeCell ref="A9:L9"/>
    <mergeCell ref="A16:L16"/>
    <mergeCell ref="A22:L22"/>
    <mergeCell ref="A28:L28"/>
    <mergeCell ref="G6:G7"/>
    <mergeCell ref="H6:H7"/>
    <mergeCell ref="I6:I7"/>
    <mergeCell ref="J6:J7"/>
    <mergeCell ref="K6:K7"/>
    <mergeCell ref="L6:L7"/>
    <mergeCell ref="A1:F1"/>
    <mergeCell ref="G1:I1"/>
    <mergeCell ref="B2:L2"/>
    <mergeCell ref="A4:A7"/>
    <mergeCell ref="B4:B7"/>
    <mergeCell ref="C4:L4"/>
    <mergeCell ref="C5:H5"/>
    <mergeCell ref="I5:L5"/>
    <mergeCell ref="C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</vt:i4>
      </vt:variant>
    </vt:vector>
  </HeadingPairs>
  <TitlesOfParts>
    <vt:vector size="24" baseType="lpstr">
      <vt:lpstr>итог</vt:lpstr>
      <vt:lpstr>адм</vt:lpstr>
      <vt:lpstr>РСХУ</vt:lpstr>
      <vt:lpstr>КСШ 1</vt:lpstr>
      <vt:lpstr>Кл сс</vt:lpstr>
      <vt:lpstr>терем</vt:lpstr>
      <vt:lpstr>сказка</vt:lpstr>
      <vt:lpstr>аленушка</vt:lpstr>
      <vt:lpstr>петух сош</vt:lpstr>
      <vt:lpstr>север сош</vt:lpstr>
      <vt:lpstr>н-в сош</vt:lpstr>
      <vt:lpstr>спорт </vt:lpstr>
      <vt:lpstr>истимис сс</vt:lpstr>
      <vt:lpstr>новоп сс</vt:lpstr>
      <vt:lpstr>каип сс</vt:lpstr>
      <vt:lpstr>целин сс</vt:lpstr>
      <vt:lpstr>север сс</vt:lpstr>
      <vt:lpstr>культура</vt:lpstr>
      <vt:lpstr>покровка сс</vt:lpstr>
      <vt:lpstr>зп сс</vt:lpstr>
      <vt:lpstr>васил сс</vt:lpstr>
      <vt:lpstr>петухи сс</vt:lpstr>
      <vt:lpstr>сош2</vt:lpstr>
      <vt:lpstr>итог!Область_печати</vt:lpstr>
    </vt:vector>
  </TitlesOfParts>
  <Company>ГУЭИ АК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Валерьевна Маленкова</dc:creator>
  <cp:lastModifiedBy>эконом</cp:lastModifiedBy>
  <cp:lastPrinted>2020-07-15T02:32:08Z</cp:lastPrinted>
  <dcterms:created xsi:type="dcterms:W3CDTF">2018-05-28T03:14:32Z</dcterms:created>
  <dcterms:modified xsi:type="dcterms:W3CDTF">2022-02-11T02:18:14Z</dcterms:modified>
</cp:coreProperties>
</file>